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4000" windowHeight="9600"/>
  </bookViews>
  <sheets>
    <sheet name="Celková cena" sheetId="2" r:id="rId1"/>
    <sheet name="Náhradné diely" sheetId="4" r:id="rId2"/>
    <sheet name="Špecifikácia ostatných položiek" sheetId="5" r:id="rId3"/>
  </sheets>
  <definedNames>
    <definedName name="_xlnm._FilterDatabase" localSheetId="2" hidden="1">'Špecifikácia ostatných položiek'!$A$8:$C$143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2" l="1"/>
  <c r="G73" i="2"/>
  <c r="G70" i="2"/>
  <c r="G66" i="2"/>
  <c r="G64" i="2"/>
  <c r="G63" i="2"/>
  <c r="G57" i="2"/>
  <c r="G56" i="2"/>
  <c r="G45" i="2"/>
  <c r="G33" i="2"/>
  <c r="G21" i="2"/>
  <c r="G15" i="2"/>
  <c r="G67" i="2" l="1"/>
  <c r="E55" i="2" l="1"/>
  <c r="G55" i="2" s="1"/>
  <c r="E54" i="2"/>
  <c r="E53" i="2"/>
  <c r="E56" i="2" l="1"/>
  <c r="G50" i="2" l="1"/>
  <c r="G49" i="2"/>
  <c r="G48" i="2"/>
  <c r="G54" i="2"/>
  <c r="G53" i="2"/>
  <c r="M17" i="4" l="1"/>
  <c r="M16" i="4"/>
  <c r="M15" i="4"/>
  <c r="M14" i="4"/>
  <c r="M13" i="4"/>
  <c r="M12" i="4"/>
  <c r="M11" i="4"/>
  <c r="M10" i="4"/>
  <c r="M9" i="4"/>
  <c r="M8" i="4"/>
  <c r="G52" i="2" l="1"/>
  <c r="G76" i="2" l="1"/>
  <c r="G75" i="2"/>
  <c r="G74" i="2"/>
  <c r="G72" i="2"/>
  <c r="G71" i="2"/>
  <c r="F78" i="2" s="1"/>
  <c r="G69" i="2"/>
  <c r="G68" i="2"/>
  <c r="G65" i="2"/>
  <c r="M104" i="4"/>
  <c r="M103" i="4"/>
  <c r="M102" i="4"/>
  <c r="M101" i="4"/>
  <c r="M100" i="4"/>
  <c r="M99" i="4"/>
  <c r="L105" i="4" s="1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G47" i="2"/>
  <c r="G46" i="2"/>
  <c r="G44" i="2"/>
  <c r="G43" i="2"/>
  <c r="G42" i="2"/>
  <c r="F58" i="2" l="1"/>
  <c r="G58" i="2" s="1"/>
  <c r="G51" i="2"/>
  <c r="G41" i="2"/>
  <c r="G40" i="2"/>
  <c r="G39" i="2"/>
  <c r="G38" i="2"/>
  <c r="G37" i="2"/>
  <c r="G36" i="2"/>
  <c r="G35" i="2"/>
  <c r="G34" i="2"/>
  <c r="G32" i="2"/>
  <c r="G31" i="2"/>
  <c r="G30" i="2"/>
  <c r="G29" i="2"/>
  <c r="G28" i="2"/>
  <c r="G27" i="2"/>
  <c r="G26" i="2"/>
  <c r="G25" i="2"/>
  <c r="G24" i="2"/>
  <c r="G23" i="2"/>
  <c r="G22" i="2"/>
  <c r="G20" i="2"/>
  <c r="G19" i="2"/>
  <c r="G18" i="2"/>
  <c r="G17" i="2"/>
  <c r="G16" i="2"/>
  <c r="F59" i="2" l="1"/>
  <c r="F79" i="2" s="1"/>
</calcChain>
</file>

<file path=xl/sharedStrings.xml><?xml version="1.0" encoding="utf-8"?>
<sst xmlns="http://schemas.openxmlformats.org/spreadsheetml/2006/main" count="1486" uniqueCount="491">
  <si>
    <t>Názov položky</t>
  </si>
  <si>
    <t>MJ</t>
  </si>
  <si>
    <t>Jednotková cena v EUR bez DPH</t>
  </si>
  <si>
    <t>Cena celkom v EUR bez DPH</t>
  </si>
  <si>
    <t>Predmet</t>
  </si>
  <si>
    <t>celok</t>
  </si>
  <si>
    <t>Vypracovanie a dodanie plánu BOZP a bezpečnostného pracovného postupu</t>
  </si>
  <si>
    <t>Dodávky</t>
  </si>
  <si>
    <t>ks</t>
  </si>
  <si>
    <t>Ostatné</t>
  </si>
  <si>
    <t>Povrchové úpravy a nátery</t>
  </si>
  <si>
    <t>Demontážne práce, montáže a stavebné práce</t>
  </si>
  <si>
    <t>Vypracovanie a dodanie dokumentácie kvality hutníckych materiálov vrátane Plánu kontrol a skúšok</t>
  </si>
  <si>
    <t>Realizácia PKV a KV</t>
  </si>
  <si>
    <t>Koordinátor dokumentácie a koordinátor BOZP (pre výkon stavebných a montážnach prác)</t>
  </si>
  <si>
    <t xml:space="preserve">Názov predmetu obstarávania: </t>
  </si>
  <si>
    <t>Vypracovanie programov PKV a KV (tlakových, funkčných a komplexných skúšok)</t>
  </si>
  <si>
    <t>Stavebný dozor</t>
  </si>
  <si>
    <t>Vypracovanie a dodanie realizačnej projektovej dokumentácie (vrátane dokumentácie o seizmickej klasifikácii zariadení, kategorizácie vybraných zariadení do bezpečnostných tried, dokumentácie podľa Vyhlášky ÚJD SR č. 431/2011 Z. z. §9 ods. (3), písm. a) až e) a dokumentácie podľa Vyhlášky ÚJD SR č. 431/2011 Z. z. §9 ods. (3), písm. f) až g), dokumentácie o požiarnej bezpečnosti stavby)</t>
  </si>
  <si>
    <t>Dodanie ventilov, potrubí a ostatné dodávky pre časť SGF</t>
  </si>
  <si>
    <t>Dodanie ventilov, potrubí a ostatné dodávky pre časť SGD</t>
  </si>
  <si>
    <t>Demontážne práce (vrátane stavebných prác a manipulácie s odpadom podľa pokynov objednávateľa)</t>
  </si>
  <si>
    <t>Montážne práce pre časť SGF (vrátane drobného materiálu potrebného k montáži a zváračských prác)</t>
  </si>
  <si>
    <t>Montážne práce pre časť SGD (vrátane drobného materiálu potrebného k montáži a zváračských prác)</t>
  </si>
  <si>
    <t>Kontroly a skúšky (overenie kvality hutníckych materiálov, rádiogramy a NDT kontroly, kontrola vnútornej čistoty nových zariadení, stavebná skúška, kontrola zhody, tlaková skúška tesnosti a tlaková skúška pevnosti)</t>
  </si>
  <si>
    <t>Kontroly a skúšky</t>
  </si>
  <si>
    <t>Ročné kontroly podľa Vyhlášky č. 169/2006</t>
  </si>
  <si>
    <t>3.57.01 SHZ na vodnú hmlu (SGF, SGD)</t>
  </si>
  <si>
    <t>JV</t>
  </si>
  <si>
    <t>3.57.02 SHZ transformátorov 3. bloku</t>
  </si>
  <si>
    <t>3.57.03 SHZ penové zásobníky mazacieho oleja turbín 3. bloku</t>
  </si>
  <si>
    <t>3.57.04 SHZ CO2 pre sklad radioaktívneho odpadu v SO 801/1-02</t>
  </si>
  <si>
    <t>3.57.05 SHZ plynové FM200 v A301/3 paluba HCČ (primárny okruh)</t>
  </si>
  <si>
    <t>3.57.06 SHZ penové DSG pre 3. blok</t>
  </si>
  <si>
    <t>Polročné kontroly podľa Vyhlášky č. 169/2006</t>
  </si>
  <si>
    <t>Štvrťročné kontroly podľa Vyhlášky č. 169/2006</t>
  </si>
  <si>
    <t>Korektívna údržba a skúšky (počas pracovných dní od 7.00 hod. do 18.00 hod.)</t>
  </si>
  <si>
    <t>hod</t>
  </si>
  <si>
    <t>cesta</t>
  </si>
  <si>
    <t>Náhradné diely pre korektívnu údržbu SHZ</t>
  </si>
  <si>
    <t>DPS</t>
  </si>
  <si>
    <t>3.57.01</t>
  </si>
  <si>
    <t>MAIN WATER PUMPS - KS40 (SEISMIC RESISTANT)</t>
  </si>
  <si>
    <t>PLUNGER PACKING KIT</t>
  </si>
  <si>
    <t>-</t>
  </si>
  <si>
    <t xml:space="preserve">INLET VALVE KIT </t>
  </si>
  <si>
    <t>OUTLET VALVE KIT</t>
  </si>
  <si>
    <t xml:space="preserve">COMPLETE SEALS KIT            </t>
  </si>
  <si>
    <t>MAIN WATER PUMPS - KF36 (NOT SEISMIC RESISTANT)</t>
  </si>
  <si>
    <t xml:space="preserve">PLUNGER PACKING KIT        </t>
  </si>
  <si>
    <t xml:space="preserve">OUTLET VALVE KIT </t>
  </si>
  <si>
    <t xml:space="preserve">COMPLETE SEALS KIT             </t>
  </si>
  <si>
    <t>SLAVE WATER PUMP (SEISMIC &amp; NOT SEISMIC RESISTANT)</t>
  </si>
  <si>
    <t>COMPLETE COMPONENTS</t>
  </si>
  <si>
    <t>303 Stainless Steel</t>
  </si>
  <si>
    <t>PRESSURE COMPENSATION DEVICE (SEISMIC &amp; NOT SEISMIC RESISTANT)</t>
  </si>
  <si>
    <t>DIAPHRAGM</t>
  </si>
  <si>
    <t>ø hole</t>
  </si>
  <si>
    <t>DN15</t>
  </si>
  <si>
    <t>GAS</t>
  </si>
  <si>
    <t>Butyl</t>
  </si>
  <si>
    <t>NOZZLES (K factor 0.88)
EI-FOG 2IXX0.815</t>
  </si>
  <si>
    <t>DN10</t>
  </si>
  <si>
    <t>AISI316L</t>
  </si>
  <si>
    <t>NOZZLES (K factor 1.5)</t>
  </si>
  <si>
    <t xml:space="preserve"> MINIATURE NEEDLE VALVES</t>
  </si>
  <si>
    <t>G 1/2</t>
  </si>
  <si>
    <t>inch</t>
  </si>
  <si>
    <t>AISI 316</t>
  </si>
  <si>
    <t>DIFFERENTIAL PRESSURE GAUGE</t>
  </si>
  <si>
    <t>Cu-alloy</t>
  </si>
  <si>
    <t>SOLENOID VALVES</t>
  </si>
  <si>
    <t>DN25</t>
  </si>
  <si>
    <t>NPT</t>
  </si>
  <si>
    <t>3/4</t>
  </si>
  <si>
    <t>DN20</t>
  </si>
  <si>
    <t xml:space="preserve">FILTERS FOR TANKS INLET </t>
  </si>
  <si>
    <t>FILTERING ELEMENT</t>
  </si>
  <si>
    <t>50 µm (H=500)</t>
  </si>
  <si>
    <t>DN125</t>
  </si>
  <si>
    <t>AISI 316L</t>
  </si>
  <si>
    <t>GASKET</t>
  </si>
  <si>
    <t>270/222 Thk.3</t>
  </si>
  <si>
    <t>Klingerite</t>
  </si>
  <si>
    <t>GASKETS KIT</t>
  </si>
  <si>
    <t>FUSES</t>
  </si>
  <si>
    <t xml:space="preserve">CH10  </t>
  </si>
  <si>
    <t>A</t>
  </si>
  <si>
    <t>6A</t>
  </si>
  <si>
    <t xml:space="preserve">5x20mm </t>
  </si>
  <si>
    <t>2A</t>
  </si>
  <si>
    <t>1A</t>
  </si>
  <si>
    <t>PRV
R3X LP</t>
  </si>
  <si>
    <t>DN32</t>
  </si>
  <si>
    <t>PSV
VSE0.400-AG1-90AG1-16-124.2-150</t>
  </si>
  <si>
    <t xml:space="preserve">LV DAMPENER
AQUAFILL HW016 </t>
  </si>
  <si>
    <t xml:space="preserve"> 1/2</t>
  </si>
  <si>
    <t>HP DAMPENER
AM 0.5</t>
  </si>
  <si>
    <t>NPT FEMALE</t>
  </si>
  <si>
    <t>BALL VALVE AK91
(quick acting valve)</t>
  </si>
  <si>
    <t>BALL</t>
  </si>
  <si>
    <t>1 ½</t>
  </si>
  <si>
    <t>TP AK91-E02-AG-2011</t>
  </si>
  <si>
    <t>AISI 321</t>
  </si>
  <si>
    <t>PIVOT</t>
  </si>
  <si>
    <t>AISI 630</t>
  </si>
  <si>
    <t>SEAT</t>
  </si>
  <si>
    <t>NYLON 12/G</t>
  </si>
  <si>
    <t>BUSHING</t>
  </si>
  <si>
    <t>PTFE</t>
  </si>
  <si>
    <t>RING</t>
  </si>
  <si>
    <t>36x30-2</t>
  </si>
  <si>
    <t>mm</t>
  </si>
  <si>
    <t>PEEK</t>
  </si>
  <si>
    <t>LIP SEAL</t>
  </si>
  <si>
    <t>40x30x5</t>
  </si>
  <si>
    <t>GRAFIT</t>
  </si>
  <si>
    <t>SEALING RING</t>
  </si>
  <si>
    <t>29,74x3,53</t>
  </si>
  <si>
    <t>HNBR90</t>
  </si>
  <si>
    <t>81,92X5,33</t>
  </si>
  <si>
    <t>105x95x3</t>
  </si>
  <si>
    <t>3.57.02</t>
  </si>
  <si>
    <t>TRIM DELUGE VALVE</t>
  </si>
  <si>
    <t>PRESSURE SWITCH</t>
  </si>
  <si>
    <t>ISO 228</t>
  </si>
  <si>
    <t>SS Galvanized</t>
  </si>
  <si>
    <t>PRESSURE GAUGE</t>
  </si>
  <si>
    <t>R 1/2</t>
  </si>
  <si>
    <t>DIN 3858</t>
  </si>
  <si>
    <t>Brass</t>
  </si>
  <si>
    <t>SOLENOID</t>
  </si>
  <si>
    <t xml:space="preserve">DELUGE VALVE </t>
  </si>
  <si>
    <t xml:space="preserve">SEALING KIT </t>
  </si>
  <si>
    <t>DN150</t>
  </si>
  <si>
    <t>DIN 2501</t>
  </si>
  <si>
    <t>NBR</t>
  </si>
  <si>
    <t>DN200</t>
  </si>
  <si>
    <t>GATE VALVE</t>
  </si>
  <si>
    <t>LIMIT SWITCH</t>
  </si>
  <si>
    <t>VDE 0660</t>
  </si>
  <si>
    <t>Plastic</t>
  </si>
  <si>
    <t>DELUGE SYSTEM</t>
  </si>
  <si>
    <t>FINE SIEVE FOR STRAINER</t>
  </si>
  <si>
    <t>2,5 mm</t>
  </si>
  <si>
    <t>Ø Hole</t>
  </si>
  <si>
    <t>SS 1.4301</t>
  </si>
  <si>
    <t xml:space="preserve"> NOOZLE K:28</t>
  </si>
  <si>
    <t>R 3/4</t>
  </si>
  <si>
    <t>ISO 7/1</t>
  </si>
  <si>
    <t>Brass CW710R</t>
  </si>
  <si>
    <t>(CuZu35Ni2)</t>
  </si>
  <si>
    <t xml:space="preserve"> NOOZLE K:40</t>
  </si>
  <si>
    <t>AIR DETECTION SYSTEM</t>
  </si>
  <si>
    <t>SPRINKLER K:115 T:93°C</t>
  </si>
  <si>
    <t>SPRINKLER K:115 T:141°C</t>
  </si>
  <si>
    <t>BALL VALVE</t>
  </si>
  <si>
    <t>ASTM A105</t>
  </si>
  <si>
    <t>NO RETUR VALVE</t>
  </si>
  <si>
    <t>SAFETY VALVE</t>
  </si>
  <si>
    <t>NEEDLE VALVE</t>
  </si>
  <si>
    <t xml:space="preserve"> 1/4</t>
  </si>
  <si>
    <t>DN8</t>
  </si>
  <si>
    <t>GASKETS</t>
  </si>
  <si>
    <t>METALLIC</t>
  </si>
  <si>
    <t>DN80</t>
  </si>
  <si>
    <t>ASME B16.20</t>
  </si>
  <si>
    <t>3.57.03</t>
  </si>
  <si>
    <t>DN100</t>
  </si>
  <si>
    <t>Brass CW710R
(CuZu35Ni2)</t>
  </si>
  <si>
    <t>FOAM PROPORTIONER
(FD1000/3)</t>
  </si>
  <si>
    <t>SEAL SET PUMK-007</t>
  </si>
  <si>
    <t>VdS</t>
  </si>
  <si>
    <t>FKM, PTFE, NBR</t>
  </si>
  <si>
    <t>MOTOR OIL (SAE 10W40)</t>
  </si>
  <si>
    <t>litres</t>
  </si>
  <si>
    <t>SERVICE CRANK ASSEMBLY
(M8-male)</t>
  </si>
  <si>
    <t>14</t>
  </si>
  <si>
    <t xml:space="preserve">ROTOR VANE WITH O-RING (HT water motor 1000-PVDT) </t>
  </si>
  <si>
    <t>s=10</t>
  </si>
  <si>
    <t>O-RING (FKM 80)</t>
  </si>
  <si>
    <t>126x4</t>
  </si>
  <si>
    <t>FKM 80</t>
  </si>
  <si>
    <t>GASKETS
(SPIRALIT)</t>
  </si>
  <si>
    <t>DN65</t>
  </si>
  <si>
    <t>3.57.04</t>
  </si>
  <si>
    <t>SOLENOID VALVE</t>
  </si>
  <si>
    <t>COMPLETE COMPONENT</t>
  </si>
  <si>
    <t>1" 1/4 UNEF 2B</t>
  </si>
  <si>
    <t>CE 0068/PED</t>
  </si>
  <si>
    <t>Light alloy/Brass</t>
  </si>
  <si>
    <t>PNEUMATIC ACTUATOR</t>
  </si>
  <si>
    <t>DISCHARGE FLEXIBLE HOSES</t>
  </si>
  <si>
    <t>1/2"</t>
  </si>
  <si>
    <t>Rubber/Galvanized Steel</t>
  </si>
  <si>
    <t>INTECONNECTION FLEXIBLE HOSES</t>
  </si>
  <si>
    <t>1/4"</t>
  </si>
  <si>
    <t>DISCHARGE CONE</t>
  </si>
  <si>
    <t>Brass/Aluminium</t>
  </si>
  <si>
    <t>SEALING</t>
  </si>
  <si>
    <t xml:space="preserve">1" 1/4 </t>
  </si>
  <si>
    <t>Copper</t>
  </si>
  <si>
    <t>DISCHARGE PRESSURE SWITCH</t>
  </si>
  <si>
    <t>1/2" NPT</t>
  </si>
  <si>
    <t>Brass/Light alloy</t>
  </si>
  <si>
    <t>PHOTO ELECTRIC SENSOR</t>
  </si>
  <si>
    <t>PBT (case), Methacylate resin (lens)</t>
  </si>
  <si>
    <t>3.57.05</t>
  </si>
  <si>
    <t>M42x1,5</t>
  </si>
  <si>
    <t>1/8</t>
  </si>
  <si>
    <t>DN6</t>
  </si>
  <si>
    <t>HIGH RATE DISCHARGE VALVE</t>
  </si>
  <si>
    <t>DISCHARGE NOZZLE</t>
  </si>
  <si>
    <t>1"1/2</t>
  </si>
  <si>
    <t>AISI 303</t>
  </si>
  <si>
    <t>1/4</t>
  </si>
  <si>
    <t>EN837-1</t>
  </si>
  <si>
    <t>Stainless steel
Pplycarbonate</t>
  </si>
  <si>
    <t>3.57.07</t>
  </si>
  <si>
    <t>THERMOSTATIC VALVES</t>
  </si>
  <si>
    <t>DN50</t>
  </si>
  <si>
    <t>EN-12259-2</t>
  </si>
  <si>
    <t>ASTM B62</t>
  </si>
  <si>
    <t>EN-60 529</t>
  </si>
  <si>
    <t>STAINLESS STEEL</t>
  </si>
  <si>
    <t>ANSI B16.5</t>
  </si>
  <si>
    <t>ASTM A216 Gr.WCB</t>
  </si>
  <si>
    <t>NOZZLES</t>
  </si>
  <si>
    <t>1/2</t>
  </si>
  <si>
    <t>Brass UNS-C36000</t>
  </si>
  <si>
    <t xml:space="preserve">Brass </t>
  </si>
  <si>
    <t>CHECK VALVE</t>
  </si>
  <si>
    <t>1"1/4</t>
  </si>
  <si>
    <t>STRAINER</t>
  </si>
  <si>
    <t>EN-GJS-500-7 / DIN EN 1563</t>
  </si>
  <si>
    <t xml:space="preserve">Ductile Cast Iron </t>
  </si>
  <si>
    <t>Typ zariadenia</t>
  </si>
  <si>
    <t>Názov náhradného dielu</t>
  </si>
  <si>
    <t>Charakteristický rozmer</t>
  </si>
  <si>
    <t>Merná jednotka</t>
  </si>
  <si>
    <t>Štandard</t>
  </si>
  <si>
    <t>Technický štandard</t>
  </si>
  <si>
    <t>Materiál</t>
  </si>
  <si>
    <t>liter</t>
  </si>
  <si>
    <t>3.57.07 SHZ vodná clona v SO 805/1-02</t>
  </si>
  <si>
    <t>3.57.08 SHZ Elektročasť v dotknutej časti</t>
  </si>
  <si>
    <t>Korektívna údržba a skúšky (počas pracovných dní od 18.00 hod. do 7.00 hod., soboty)</t>
  </si>
  <si>
    <t>Korektívna údržba a skúšky (nedele a dni pracovného pokoja v SR)</t>
  </si>
  <si>
    <t>28</t>
  </si>
  <si>
    <t>29</t>
  </si>
  <si>
    <t>Doplnenie trysiek SGF , SGD podľa projektu</t>
  </si>
  <si>
    <t>30</t>
  </si>
  <si>
    <t>Oprava solenoidového  ventilu</t>
  </si>
  <si>
    <t>31</t>
  </si>
  <si>
    <t>Oprava meracích a ovládacích častí SHZ</t>
  </si>
  <si>
    <t>32</t>
  </si>
  <si>
    <t>Vnútorná kontrola el. ventilu</t>
  </si>
  <si>
    <t>33</t>
  </si>
  <si>
    <t>Výmena el. ventilu</t>
  </si>
  <si>
    <t xml:space="preserve">Oprava tlakového spínača </t>
  </si>
  <si>
    <t>Kalibrovanie tlakového spínača</t>
  </si>
  <si>
    <t>Oprava filtrov</t>
  </si>
  <si>
    <t>37</t>
  </si>
  <si>
    <t>Výmena poškodených potrubných rozvodov</t>
  </si>
  <si>
    <t>38</t>
  </si>
  <si>
    <t>Oprava poškodených tysiek</t>
  </si>
  <si>
    <t>39</t>
  </si>
  <si>
    <t>Plombovanie ovládacieho ventilu SHZ</t>
  </si>
  <si>
    <t>40</t>
  </si>
  <si>
    <t xml:space="preserve">Oprava ústredne SHZ </t>
  </si>
  <si>
    <t>41</t>
  </si>
  <si>
    <t>Sprchovanie trafa mimo ročnú kontrolu</t>
  </si>
  <si>
    <t>42</t>
  </si>
  <si>
    <t>Preplach trasy suchovodu mimo ročnej kontroly</t>
  </si>
  <si>
    <t>43</t>
  </si>
  <si>
    <t>Diagnostika čerpadla</t>
  </si>
  <si>
    <t>44</t>
  </si>
  <si>
    <t xml:space="preserve">Základný servis čerpadla + výmena oleja </t>
  </si>
  <si>
    <t>Servis piestového motora </t>
  </si>
  <si>
    <t>Revízia napájacích skríň - elektro + revízna správa</t>
  </si>
  <si>
    <t>Revízia riadiacich skríň  - SKR + revízna správa</t>
  </si>
  <si>
    <t>Iné nešpecifikované práce</t>
  </si>
  <si>
    <t>Funkčná skúška pohyblivosti oddeľovacích armatúr</t>
  </si>
  <si>
    <t>Oprava deluge ventilu</t>
  </si>
  <si>
    <t>Oprava solenoidového ventilu</t>
  </si>
  <si>
    <t>Vnútorná kontrola membrány deluge ventilu</t>
  </si>
  <si>
    <t>Výmena membrány deluge ventilu</t>
  </si>
  <si>
    <t xml:space="preserve">Oprava vzduchového regulátora </t>
  </si>
  <si>
    <t>Oprava filtra DN 25</t>
  </si>
  <si>
    <t>Oprava skrinky pneumatického spúšťania</t>
  </si>
  <si>
    <t>Výmena sprchovacieho rámu - koša rezervné trafo</t>
  </si>
  <si>
    <t>Výmena sprchovacieho rámu - koša blokové trafo</t>
  </si>
  <si>
    <t>Výmena sprchovacieho rámu - koša trafo vlastnej spotreby</t>
  </si>
  <si>
    <t>Výmena poškodených trysiek</t>
  </si>
  <si>
    <t xml:space="preserve">Oprava filtra </t>
  </si>
  <si>
    <t>Výmena penidla (odčerpanie, doplnenie)</t>
  </si>
  <si>
    <t>Vyčistenie nádrže pre penidlo SHZ</t>
  </si>
  <si>
    <t>Dodávka penidla určeného projektom</t>
  </si>
  <si>
    <t>Oprava primiešavača SHZ</t>
  </si>
  <si>
    <t>Analýza penidla (stanovenie napenenia a doby rozpadu peny)</t>
  </si>
  <si>
    <t>Analýza penidla (hodnota pH penidla)</t>
  </si>
  <si>
    <t>Likvidácia penidla odovzdaním na odpadové hospodárstvo EMO</t>
  </si>
  <si>
    <t>Oprava spúšťacieho ventilu</t>
  </si>
  <si>
    <t>Posúdenie zhody (tlaková fľaša) podľa zákona 254/2011</t>
  </si>
  <si>
    <t>Výmena tlakového spínača</t>
  </si>
  <si>
    <t>Kontrola množstva hasiva CO2 - váženie nádoby</t>
  </si>
  <si>
    <t>Prefuk potrubných trás mimo ročnej kontroly</t>
  </si>
  <si>
    <t>Naplnenie fľaše CO2 plynom</t>
  </si>
  <si>
    <t>Demontáž a montáž batérie (konštrukcie) FM200 pred a po tlakovej skúške</t>
  </si>
  <si>
    <t>Demontáž a opätovná montáž fľaše FM200 pred a po tlakovej skúške</t>
  </si>
  <si>
    <t>Naplnenie fľaše FM200 plynom</t>
  </si>
  <si>
    <t>Prefuk trasy suchovodu mimo ročnej kontroly</t>
  </si>
  <si>
    <t>Kontrola množstva hasiva FM200 - váženie nádoby</t>
  </si>
  <si>
    <t>Oprava hlavného prívodného ventilu</t>
  </si>
  <si>
    <t xml:space="preserve">Oprava servopohonov do kobiek </t>
  </si>
  <si>
    <t>Vnútorná kontrola filtrov</t>
  </si>
  <si>
    <t>Výmena poškodených ventilov</t>
  </si>
  <si>
    <t>Preplach/ prefuk trasy suchovodu mimo ročnej kontroly</t>
  </si>
  <si>
    <t>Skúška pohyblivosti oddeľovacích armatúr</t>
  </si>
  <si>
    <t>Demontáž a výmena poškodeného sprinkleru</t>
  </si>
  <si>
    <t>Oprava ovládacích častí SHZ</t>
  </si>
  <si>
    <t>Oprava a vyčistenie filtra</t>
  </si>
  <si>
    <t>Výmena poškodeného filtra</t>
  </si>
  <si>
    <t>Preplach trasy mimo ročnej kontroly</t>
  </si>
  <si>
    <t>Vizuálna kontrola znečistenia rozvádzača.</t>
  </si>
  <si>
    <t>Vizuálna kontrola signalizačných a ovládacích prvkov rozvádzača.</t>
  </si>
  <si>
    <t>Vizuálna kontrola mechanickej celistvosti rozvádzača .</t>
  </si>
  <si>
    <t>Vizuálna kontrola nastavenia ochrán.</t>
  </si>
  <si>
    <t>Vizuálna kontrola nožových konektorov (Zmena farby konektora, poškodenie izolácie).</t>
  </si>
  <si>
    <t>V prípade podozrenia treba vykonať meranie prechodového odporu.</t>
  </si>
  <si>
    <t>Kontrola dotiahnutia dostupných elektrických spojov náhodným výberom momentovým kľúčom</t>
  </si>
  <si>
    <t xml:space="preserve">Mechanické preverenie vysunutia ističov zo šasi + ostatné kontroly </t>
  </si>
  <si>
    <t>Vypnutie prívodných ističov testovacím zariadením.</t>
  </si>
  <si>
    <t>Mechanicky preveriť funkčnosť otočných pákových ovládačov, zámkov a polohovacích zariadení</t>
  </si>
  <si>
    <t>Kontrola monitoringu oteplenia zbernicového systému, kontrola kapacity batérie v PLC, prípadná výmena</t>
  </si>
  <si>
    <t xml:space="preserve">Skontrolovať, očistiť a premazať kontaktné plochy silových konektorov </t>
  </si>
  <si>
    <t>Kontrola dostupných spojov vonkajších káblov – termovíziou.</t>
  </si>
  <si>
    <t>Kontrola kompletnosti krytov.</t>
  </si>
  <si>
    <t>Kontrola oteplenia dostupných skrutkových elektrických spojov.</t>
  </si>
  <si>
    <t>Kontrola silových kontaktov výsuvných blokov a vertikálnych zberníc, ich mechanické opotrebovanie</t>
  </si>
  <si>
    <t>Výmena opotrebovaných komponentov</t>
  </si>
  <si>
    <t>Meranie izolačného odporu.</t>
  </si>
  <si>
    <t>Skúška funkcie signalizačných obvodov.</t>
  </si>
  <si>
    <t>Odborné prehliadky a odborné skúšky, ak legislatívne predpisy alebo prevádzkovateľ</t>
  </si>
  <si>
    <t>Vypracovanie a dodanie sprievodnej technickej dokumentácie (vrátane prípadného potvrdenia platnosti preukaznej dokumentácie potrubí, aparátov a oceľových konštrukcií na projektový stav zariadení, rádiogramy a protokoly NDT) a dokumentácie skutočného vyhotovenia</t>
  </si>
  <si>
    <t>Dokumentácia pred realizáciou</t>
  </si>
  <si>
    <t>Dokumentácia po realizácii</t>
  </si>
  <si>
    <t>Aktualizácia  dokumentácie Vyhl. MV SR č. 169/ 2006 Z. z., §11</t>
  </si>
  <si>
    <t>Por. č. položky</t>
  </si>
  <si>
    <t>Početnosť</t>
  </si>
  <si>
    <t>km</t>
  </si>
  <si>
    <t>Koretkívna údržba pre všetky DPS-y</t>
  </si>
  <si>
    <t>Ostatné položky údržby pre všetky DPS-y</t>
  </si>
  <si>
    <t>Sadzba</t>
  </si>
  <si>
    <t>Funkčná skúška pohyblivosti el. solenoidov</t>
  </si>
  <si>
    <t>B</t>
  </si>
  <si>
    <t>C</t>
  </si>
  <si>
    <t>DPS 3.57.01</t>
  </si>
  <si>
    <t>3.57.06</t>
  </si>
  <si>
    <t>3.57.08</t>
  </si>
  <si>
    <r>
      <t>Demontáž a montáž batérie (konštrukcie) CO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pred a po tlakovej skúške</t>
    </r>
  </si>
  <si>
    <r>
      <t>Demontáž a opätovná montáž fľaše CO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pred a po tlakovej skúške</t>
    </r>
  </si>
  <si>
    <t>DPS 3.57.03</t>
  </si>
  <si>
    <t>DPS 3.57.04</t>
  </si>
  <si>
    <t>DPS 3.57.05</t>
  </si>
  <si>
    <t>DPS.3.57.06</t>
  </si>
  <si>
    <t>Doprava pracovníkov zhotoviteľa zo sídla zhotoviteľa do sídla objednávateľa a späť (v prípade realizácie činností v položkách č. 25, 26, 27, 30, 34, 35, 36):
uchádzač uvedie počet km do miesta plnenia a späť: ........ km
a cenu za 1 km:  ....... €
Do tabuľky následne doplní cenu za jednu cestu ako: počet km x cena za 1 km</t>
  </si>
  <si>
    <t>Uchádzač vyplní polia označené žltou farbou.</t>
  </si>
  <si>
    <t>Spoločnosť:</t>
  </si>
  <si>
    <t>Sídlo:</t>
  </si>
  <si>
    <t>Kontaktná osoba uchádzača pre elektronickú aukciu:</t>
  </si>
  <si>
    <t>Tel. číslo</t>
  </si>
  <si>
    <t>Email:</t>
  </si>
  <si>
    <r>
      <t xml:space="preserve">Preprava zariadenia do miesta vykonania opravy a naspäť k Objednávateľovi v prípade potreby - </t>
    </r>
    <r>
      <rPr>
        <b/>
        <sz val="10"/>
        <rFont val="Calibri"/>
        <family val="2"/>
        <charset val="238"/>
        <scheme val="minor"/>
      </rPr>
      <t>osobný automobil</t>
    </r>
  </si>
  <si>
    <r>
      <t xml:space="preserve">Preprava zariadenia do miesta vykonania opravy a naspäť k Objednávateľovi v prípade potreby - </t>
    </r>
    <r>
      <rPr>
        <b/>
        <sz val="10"/>
        <rFont val="Calibri"/>
        <family val="2"/>
        <charset val="238"/>
        <scheme val="minor"/>
      </rPr>
      <t>dodávkový automobil</t>
    </r>
  </si>
  <si>
    <r>
      <t xml:space="preserve">Preprava zariadenia do miesta vykonania opravy a naspäť k Objednávateľovi v prípade potreby - </t>
    </r>
    <r>
      <rPr>
        <b/>
        <sz val="10"/>
        <rFont val="Calibri"/>
        <family val="2"/>
        <charset val="238"/>
        <scheme val="minor"/>
      </rPr>
      <t>nákladné vozidlo nad 3,50 t</t>
    </r>
  </si>
  <si>
    <r>
      <t xml:space="preserve">Preprava zariadenia do miesta vykonania opravy a naspäť k Objednávateľovi v prípade potreby - </t>
    </r>
    <r>
      <rPr>
        <b/>
        <sz val="10"/>
        <rFont val="Calibri"/>
        <family val="2"/>
        <charset val="238"/>
        <scheme val="minor"/>
      </rPr>
      <t>preprava ADR</t>
    </r>
  </si>
  <si>
    <r>
      <t xml:space="preserve">Náklady súvisiace s prevzatím práv, povinností a osobitných oprávnení zhotoviteľa požiarnotechnického zariadenia od pôvodného zhotoviteľa </t>
    </r>
    <r>
      <rPr>
        <sz val="10"/>
        <rFont val="Calibri"/>
        <family val="2"/>
        <charset val="238"/>
        <scheme val="minor"/>
      </rPr>
      <t>v zmysle zákona č. 314/2001 Z. z. a súvisiacich predpisov</t>
    </r>
  </si>
  <si>
    <t>B:</t>
  </si>
  <si>
    <t>A:</t>
  </si>
  <si>
    <t>Číslo platobného míľnika podľa Vzoru zmluvy</t>
  </si>
  <si>
    <t>Tabuľka A: Predmet plnenia podľa Technickej špecifikácie 1</t>
  </si>
  <si>
    <t>Tabuľka B: Predmet plnenia podľa technickej špecifikácie 2</t>
  </si>
  <si>
    <t>Celková cena za predmet plnenia podľa Technickej špecifikácie 2 vyjadrená v EUR bez DPH (súčet položiek 1 až 15 tabuľky B)</t>
  </si>
  <si>
    <t>Celková cena vyjadrená v EUR bez DPH (riadok A + riadok B)</t>
  </si>
  <si>
    <t>Celková cena za predmet plnenia podľa Technickej špecifikácie 1 vyjadrená v EUR bez DPH  (súčet položiek 1 až 44 tabuľky A)</t>
  </si>
  <si>
    <t>Tabuľka C: NÁHRADNÉ DIELY</t>
  </si>
  <si>
    <t>Kontroly, skúšky, korektívna údržba SHZ, IPR M20035 Úprava systémov SGF, SGD na 3. bloku EMO</t>
  </si>
  <si>
    <t>Celková cena za náhradné diely spolu vyjadrená v EUR bez DPH (položka č. 44 v tabuľke A v hárku "Celková cena")</t>
  </si>
  <si>
    <t>Celková cena za náhradné diely (súčet položiek tabuľky C z hárku "Náhradné diely")</t>
  </si>
  <si>
    <t>Tabuľka D: Špecifikácia ostatných položiek údržby (položky 34, 35, 36 v tabuľke A v hárku "Celková cena")</t>
  </si>
  <si>
    <t>Ostatné položky údržby sadzba A (špecifikované v tabuľke D v hárku "Špecifikácia ostatných položiek")</t>
  </si>
  <si>
    <t>Ostatné položky údržby sadzba B (špecifikované v tabuľke D v hárku "Špecifikácia ostatných položiek")</t>
  </si>
  <si>
    <t>Ostatné položky údržby sadzba C (špecifikované v tabuľke D v hárku "Špecifikácia ostatných položiek")</t>
  </si>
  <si>
    <t>44.1</t>
  </si>
  <si>
    <t>44.2</t>
  </si>
  <si>
    <t>44.3</t>
  </si>
  <si>
    <t>44.4</t>
  </si>
  <si>
    <t>44.5</t>
  </si>
  <si>
    <t>44.6</t>
  </si>
  <si>
    <t>44.7</t>
  </si>
  <si>
    <t>44.8</t>
  </si>
  <si>
    <t>44.9</t>
  </si>
  <si>
    <t>44.10</t>
  </si>
  <si>
    <t>44.11</t>
  </si>
  <si>
    <t>44.12</t>
  </si>
  <si>
    <t>44.13</t>
  </si>
  <si>
    <t>44.14</t>
  </si>
  <si>
    <t>44.15</t>
  </si>
  <si>
    <t>44.16</t>
  </si>
  <si>
    <t>44.17</t>
  </si>
  <si>
    <t>44.18</t>
  </si>
  <si>
    <t>44.19</t>
  </si>
  <si>
    <t>44.20</t>
  </si>
  <si>
    <t>44.21</t>
  </si>
  <si>
    <t>44.22</t>
  </si>
  <si>
    <t>44.23</t>
  </si>
  <si>
    <t>44.24</t>
  </si>
  <si>
    <t>44.25</t>
  </si>
  <si>
    <t>44.26</t>
  </si>
  <si>
    <t>44.27</t>
  </si>
  <si>
    <t>44.28</t>
  </si>
  <si>
    <t>44.29</t>
  </si>
  <si>
    <t>44.30</t>
  </si>
  <si>
    <t>44.31</t>
  </si>
  <si>
    <t>44.32</t>
  </si>
  <si>
    <t>44.33</t>
  </si>
  <si>
    <t>44.34</t>
  </si>
  <si>
    <t>44.35</t>
  </si>
  <si>
    <t>44.36</t>
  </si>
  <si>
    <t>44.37</t>
  </si>
  <si>
    <t>44.38</t>
  </si>
  <si>
    <t>44.39</t>
  </si>
  <si>
    <t>44.40</t>
  </si>
  <si>
    <t>44.41</t>
  </si>
  <si>
    <t>44.42</t>
  </si>
  <si>
    <t>44.43</t>
  </si>
  <si>
    <t>44.44</t>
  </si>
  <si>
    <t>44.45</t>
  </si>
  <si>
    <t>44.46</t>
  </si>
  <si>
    <t>44.47</t>
  </si>
  <si>
    <t>44.48</t>
  </si>
  <si>
    <t>44.49</t>
  </si>
  <si>
    <t>44.50</t>
  </si>
  <si>
    <t>44.51</t>
  </si>
  <si>
    <t>44.52</t>
  </si>
  <si>
    <t>44.53</t>
  </si>
  <si>
    <t>44.54</t>
  </si>
  <si>
    <t>44.55</t>
  </si>
  <si>
    <t>44.56</t>
  </si>
  <si>
    <t>44.57</t>
  </si>
  <si>
    <t>44.58</t>
  </si>
  <si>
    <t>44.59</t>
  </si>
  <si>
    <t>44.60</t>
  </si>
  <si>
    <t>44.61</t>
  </si>
  <si>
    <t>44.62</t>
  </si>
  <si>
    <t>44.63</t>
  </si>
  <si>
    <t>44.64</t>
  </si>
  <si>
    <t>44.65</t>
  </si>
  <si>
    <t>44.66</t>
  </si>
  <si>
    <t>44.67</t>
  </si>
  <si>
    <t>44.68</t>
  </si>
  <si>
    <t>44.69</t>
  </si>
  <si>
    <t>44.70</t>
  </si>
  <si>
    <t>44.71</t>
  </si>
  <si>
    <t>44.72</t>
  </si>
  <si>
    <t>44.73</t>
  </si>
  <si>
    <t>44.74</t>
  </si>
  <si>
    <t>44.75</t>
  </si>
  <si>
    <t>44.76</t>
  </si>
  <si>
    <t>44.77</t>
  </si>
  <si>
    <t>44.78</t>
  </si>
  <si>
    <t>44.79</t>
  </si>
  <si>
    <t>44.80</t>
  </si>
  <si>
    <t>44.81</t>
  </si>
  <si>
    <t>44.82</t>
  </si>
  <si>
    <t>44.83</t>
  </si>
  <si>
    <t>44.84</t>
  </si>
  <si>
    <t>44.85</t>
  </si>
  <si>
    <t>44.86</t>
  </si>
  <si>
    <t>44.87</t>
  </si>
  <si>
    <t>44.88</t>
  </si>
  <si>
    <t>44.89</t>
  </si>
  <si>
    <t>44.90</t>
  </si>
  <si>
    <t>44.91</t>
  </si>
  <si>
    <t>44.92</t>
  </si>
  <si>
    <t>44.93</t>
  </si>
  <si>
    <t>44.94</t>
  </si>
  <si>
    <t>44.95</t>
  </si>
  <si>
    <t>44.96</t>
  </si>
  <si>
    <t>44.97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</si>
</sst>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€&quot;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8"/>
      <name val="MS Sans Serif"/>
      <charset val="1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sz val="9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Alignment="0">
      <alignment vertical="top" wrapText="1"/>
      <protection locked="0"/>
    </xf>
    <xf numFmtId="43" fontId="16" fillId="0" borderId="0" applyFont="0" applyFill="0" applyBorder="0" applyAlignment="0" applyProtection="0"/>
  </cellStyleXfs>
  <cellXfs count="259">
    <xf numFmtId="0" fontId="0" fillId="0" borderId="0" xfId="0"/>
    <xf numFmtId="0" fontId="0" fillId="2" borderId="0" xfId="0" applyFill="1"/>
    <xf numFmtId="3" fontId="7" fillId="0" borderId="3" xfId="0" applyNumberFormat="1" applyFont="1" applyFill="1" applyBorder="1" applyAlignment="1">
      <alignment horizontal="left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 wrapText="1"/>
    </xf>
    <xf numFmtId="0" fontId="0" fillId="0" borderId="0" xfId="0"/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3" fontId="7" fillId="0" borderId="19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7" fillId="0" borderId="13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left" vertical="center" wrapText="1"/>
    </xf>
    <xf numFmtId="164" fontId="7" fillId="0" borderId="5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left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right" vertical="center"/>
    </xf>
    <xf numFmtId="3" fontId="7" fillId="0" borderId="19" xfId="0" applyNumberFormat="1" applyFont="1" applyFill="1" applyBorder="1" applyAlignment="1">
      <alignment horizontal="left" vertical="center" wrapText="1"/>
    </xf>
    <xf numFmtId="164" fontId="7" fillId="0" borderId="21" xfId="0" applyNumberFormat="1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/>
    </xf>
    <xf numFmtId="0" fontId="14" fillId="0" borderId="0" xfId="0" applyFont="1"/>
    <xf numFmtId="0" fontId="14" fillId="0" borderId="0" xfId="0" applyFont="1" applyFill="1"/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16" fontId="15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12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16" fontId="15" fillId="0" borderId="1" xfId="0" quotePrefix="1" applyNumberFormat="1" applyFont="1" applyFill="1" applyBorder="1" applyAlignment="1">
      <alignment horizontal="center" vertical="center" wrapText="1"/>
    </xf>
    <xf numFmtId="16" fontId="15" fillId="0" borderId="1" xfId="0" applyNumberFormat="1" applyFont="1" applyFill="1" applyBorder="1" applyAlignment="1">
      <alignment horizontal="center" vertical="center" wrapText="1"/>
    </xf>
    <xf numFmtId="12" fontId="15" fillId="0" borderId="8" xfId="0" applyNumberFormat="1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8" xfId="0" quotePrefix="1" applyFont="1" applyBorder="1" applyAlignment="1">
      <alignment horizontal="center" vertical="center" wrapText="1"/>
    </xf>
    <xf numFmtId="16" fontId="15" fillId="0" borderId="8" xfId="0" quotePrefix="1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4" xfId="0" applyNumberFormat="1" applyFont="1" applyFill="1" applyBorder="1"/>
    <xf numFmtId="164" fontId="14" fillId="0" borderId="5" xfId="0" applyNumberFormat="1" applyFont="1" applyFill="1" applyBorder="1"/>
    <xf numFmtId="164" fontId="14" fillId="0" borderId="5" xfId="0" applyNumberFormat="1" applyFont="1" applyBorder="1"/>
    <xf numFmtId="164" fontId="14" fillId="0" borderId="9" xfId="0" applyNumberFormat="1" applyFont="1" applyBorder="1"/>
    <xf numFmtId="164" fontId="14" fillId="0" borderId="4" xfId="0" applyNumberFormat="1" applyFont="1" applyBorder="1"/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164" fontId="14" fillId="3" borderId="2" xfId="0" applyNumberFormat="1" applyFont="1" applyFill="1" applyBorder="1"/>
    <xf numFmtId="164" fontId="14" fillId="3" borderId="6" xfId="0" applyNumberFormat="1" applyFont="1" applyFill="1" applyBorder="1"/>
    <xf numFmtId="164" fontId="14" fillId="3" borderId="7" xfId="0" applyNumberFormat="1" applyFont="1" applyFill="1" applyBorder="1"/>
    <xf numFmtId="3" fontId="7" fillId="0" borderId="27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left" vertical="center" wrapText="1"/>
    </xf>
    <xf numFmtId="3" fontId="7" fillId="0" borderId="28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 wrapText="1"/>
    </xf>
    <xf numFmtId="43" fontId="0" fillId="0" borderId="0" xfId="2" applyFont="1" applyBorder="1"/>
    <xf numFmtId="49" fontId="7" fillId="0" borderId="2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right" vertical="center" wrapText="1"/>
    </xf>
    <xf numFmtId="164" fontId="7" fillId="0" borderId="5" xfId="0" applyNumberFormat="1" applyFont="1" applyFill="1" applyBorder="1" applyAlignment="1">
      <alignment horizontal="right" vertical="center" wrapText="1"/>
    </xf>
    <xf numFmtId="164" fontId="7" fillId="0" borderId="34" xfId="0" applyNumberFormat="1" applyFont="1" applyFill="1" applyBorder="1" applyAlignment="1">
      <alignment horizontal="right" vertical="center" wrapText="1"/>
    </xf>
    <xf numFmtId="164" fontId="7" fillId="0" borderId="35" xfId="0" applyNumberFormat="1" applyFont="1" applyFill="1" applyBorder="1" applyAlignment="1">
      <alignment horizontal="right" vertical="center" wrapText="1"/>
    </xf>
    <xf numFmtId="164" fontId="7" fillId="0" borderId="9" xfId="0" applyNumberFormat="1" applyFont="1" applyFill="1" applyBorder="1" applyAlignment="1">
      <alignment horizontal="right" vertical="center" wrapText="1"/>
    </xf>
    <xf numFmtId="164" fontId="7" fillId="0" borderId="24" xfId="0" applyNumberFormat="1" applyFont="1" applyFill="1" applyBorder="1" applyAlignment="1">
      <alignment horizontal="right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3" fontId="7" fillId="0" borderId="13" xfId="0" applyNumberFormat="1" applyFont="1" applyFill="1" applyBorder="1" applyAlignment="1">
      <alignment horizontal="left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3" fontId="7" fillId="0" borderId="30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34" xfId="0" applyFont="1" applyFill="1" applyBorder="1" applyAlignment="1">
      <alignment horizontal="center" vertical="center" wrapText="1"/>
    </xf>
    <xf numFmtId="3" fontId="7" fillId="0" borderId="3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3" fontId="7" fillId="0" borderId="21" xfId="0" applyNumberFormat="1" applyFont="1" applyFill="1" applyBorder="1" applyAlignment="1">
      <alignment horizontal="center" vertical="center" wrapText="1"/>
    </xf>
    <xf numFmtId="3" fontId="7" fillId="0" borderId="29" xfId="0" applyNumberFormat="1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vertical="center" wrapText="1"/>
    </xf>
    <xf numFmtId="43" fontId="0" fillId="0" borderId="0" xfId="2" applyFont="1" applyFill="1" applyBorder="1"/>
    <xf numFmtId="3" fontId="7" fillId="0" borderId="16" xfId="0" applyNumberFormat="1" applyFont="1" applyFill="1" applyBorder="1" applyAlignment="1">
      <alignment horizontal="left" vertical="center" wrapText="1"/>
    </xf>
    <xf numFmtId="0" fontId="22" fillId="4" borderId="22" xfId="0" applyFont="1" applyFill="1" applyBorder="1" applyAlignment="1">
      <alignment horizontal="center" vertical="center" wrapText="1"/>
    </xf>
    <xf numFmtId="0" fontId="22" fillId="4" borderId="23" xfId="0" applyFont="1" applyFill="1" applyBorder="1" applyAlignment="1">
      <alignment horizontal="center" vertical="center" wrapText="1"/>
    </xf>
    <xf numFmtId="0" fontId="22" fillId="4" borderId="2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3" fontId="23" fillId="0" borderId="3" xfId="0" applyNumberFormat="1" applyFont="1" applyFill="1" applyBorder="1" applyAlignment="1">
      <alignment horizontal="left" vertical="center" wrapText="1"/>
    </xf>
    <xf numFmtId="3" fontId="23" fillId="0" borderId="4" xfId="0" applyNumberFormat="1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left" vertical="center" wrapText="1"/>
    </xf>
    <xf numFmtId="3" fontId="23" fillId="0" borderId="5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0" fontId="21" fillId="0" borderId="31" xfId="0" applyFont="1" applyFill="1" applyBorder="1" applyAlignment="1">
      <alignment horizontal="center" vertical="center" wrapText="1"/>
    </xf>
    <xf numFmtId="3" fontId="23" fillId="0" borderId="8" xfId="0" applyNumberFormat="1" applyFont="1" applyFill="1" applyBorder="1" applyAlignment="1">
      <alignment horizontal="left" vertical="center" wrapText="1"/>
    </xf>
    <xf numFmtId="3" fontId="23" fillId="0" borderId="9" xfId="0" applyNumberFormat="1" applyFont="1" applyFill="1" applyBorder="1" applyAlignment="1">
      <alignment horizontal="center" vertical="center" wrapText="1"/>
    </xf>
    <xf numFmtId="3" fontId="23" fillId="0" borderId="16" xfId="0" applyNumberFormat="1" applyFont="1" applyFill="1" applyBorder="1" applyAlignment="1">
      <alignment horizontal="left" vertical="center" wrapText="1"/>
    </xf>
    <xf numFmtId="3" fontId="23" fillId="0" borderId="19" xfId="0" applyNumberFormat="1" applyFont="1" applyFill="1" applyBorder="1" applyAlignment="1">
      <alignment horizontal="left" vertical="center" wrapText="1"/>
    </xf>
    <xf numFmtId="0" fontId="25" fillId="0" borderId="0" xfId="0" applyFont="1"/>
    <xf numFmtId="0" fontId="25" fillId="0" borderId="0" xfId="0" applyFont="1" applyFill="1"/>
    <xf numFmtId="3" fontId="7" fillId="0" borderId="26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/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31" xfId="0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left" vertical="center" wrapText="1"/>
    </xf>
    <xf numFmtId="3" fontId="7" fillId="0" borderId="18" xfId="0" applyNumberFormat="1" applyFont="1" applyFill="1" applyBorder="1" applyAlignment="1">
      <alignment horizontal="center" vertical="center" wrapText="1"/>
    </xf>
    <xf numFmtId="3" fontId="7" fillId="0" borderId="37" xfId="0" applyNumberFormat="1" applyFont="1" applyFill="1" applyBorder="1" applyAlignment="1">
      <alignment horizontal="center" vertical="center" wrapText="1"/>
    </xf>
    <xf numFmtId="164" fontId="7" fillId="0" borderId="31" xfId="0" applyNumberFormat="1" applyFont="1" applyFill="1" applyBorder="1" applyAlignment="1">
      <alignment horizontal="right" vertical="center" wrapText="1"/>
    </xf>
    <xf numFmtId="164" fontId="7" fillId="0" borderId="35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center" vertical="center" wrapText="1"/>
    </xf>
    <xf numFmtId="0" fontId="28" fillId="0" borderId="0" xfId="0" applyFont="1"/>
    <xf numFmtId="3" fontId="19" fillId="7" borderId="10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right" vertical="center" wrapText="1"/>
    </xf>
    <xf numFmtId="164" fontId="7" fillId="3" borderId="6" xfId="0" applyNumberFormat="1" applyFont="1" applyFill="1" applyBorder="1" applyAlignment="1">
      <alignment horizontal="right" vertical="center" wrapText="1"/>
    </xf>
    <xf numFmtId="164" fontId="7" fillId="3" borderId="7" xfId="0" applyNumberFormat="1" applyFont="1" applyFill="1" applyBorder="1" applyAlignment="1">
      <alignment horizontal="right" vertical="center" wrapText="1"/>
    </xf>
    <xf numFmtId="164" fontId="7" fillId="3" borderId="20" xfId="0" applyNumberFormat="1" applyFont="1" applyFill="1" applyBorder="1" applyAlignment="1">
      <alignment horizontal="right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vertical="center" wrapText="1"/>
    </xf>
    <xf numFmtId="0" fontId="21" fillId="4" borderId="32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 wrapText="1"/>
    </xf>
    <xf numFmtId="0" fontId="29" fillId="4" borderId="22" xfId="0" applyFont="1" applyFill="1" applyBorder="1" applyAlignment="1">
      <alignment horizontal="center" vertical="center" wrapText="1"/>
    </xf>
    <xf numFmtId="0" fontId="29" fillId="4" borderId="23" xfId="0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horizontal="center" vertical="center" wrapText="1"/>
    </xf>
    <xf numFmtId="0" fontId="29" fillId="4" borderId="25" xfId="0" applyFont="1" applyFill="1" applyBorder="1" applyAlignment="1">
      <alignment horizontal="center" vertical="center" wrapText="1"/>
    </xf>
    <xf numFmtId="0" fontId="29" fillId="4" borderId="2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1" fillId="4" borderId="33" xfId="0" applyFont="1" applyFill="1" applyBorder="1" applyAlignment="1">
      <alignment horizontal="center" vertical="center" wrapText="1"/>
    </xf>
    <xf numFmtId="0" fontId="1" fillId="0" borderId="0" xfId="0" applyFont="1"/>
    <xf numFmtId="0" fontId="31" fillId="0" borderId="0" xfId="0" applyFont="1"/>
    <xf numFmtId="164" fontId="7" fillId="3" borderId="17" xfId="0" applyNumberFormat="1" applyFont="1" applyFill="1" applyBorder="1" applyAlignment="1">
      <alignment horizontal="right" vertical="center" wrapText="1"/>
    </xf>
    <xf numFmtId="164" fontId="7" fillId="3" borderId="2" xfId="0" applyNumberFormat="1" applyFont="1" applyFill="1" applyBorder="1" applyAlignment="1">
      <alignment horizontal="right" vertical="center"/>
    </xf>
    <xf numFmtId="164" fontId="7" fillId="3" borderId="7" xfId="0" applyNumberFormat="1" applyFont="1" applyFill="1" applyBorder="1" applyAlignment="1">
      <alignment horizontal="right" vertical="center"/>
    </xf>
    <xf numFmtId="164" fontId="7" fillId="3" borderId="22" xfId="0" applyNumberFormat="1" applyFont="1" applyFill="1" applyBorder="1" applyAlignment="1">
      <alignment horizontal="right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left" vertical="center" wrapText="1"/>
    </xf>
    <xf numFmtId="0" fontId="10" fillId="5" borderId="11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0" fontId="5" fillId="4" borderId="2" xfId="1" applyFont="1" applyFill="1" applyBorder="1" applyAlignment="1" applyProtection="1">
      <alignment horizontal="left" vertical="center" wrapText="1"/>
    </xf>
    <xf numFmtId="0" fontId="5" fillId="4" borderId="3" xfId="1" applyFont="1" applyFill="1" applyBorder="1" applyAlignment="1" applyProtection="1">
      <alignment horizontal="left" vertical="center" wrapText="1"/>
    </xf>
    <xf numFmtId="0" fontId="5" fillId="3" borderId="3" xfId="1" applyFont="1" applyFill="1" applyBorder="1" applyAlignment="1" applyProtection="1">
      <alignment horizontal="center" vertical="center" wrapText="1"/>
    </xf>
    <xf numFmtId="0" fontId="5" fillId="3" borderId="4" xfId="1" applyFont="1" applyFill="1" applyBorder="1" applyAlignment="1" applyProtection="1">
      <alignment horizontal="center" vertical="center" wrapText="1"/>
    </xf>
    <xf numFmtId="0" fontId="5" fillId="4" borderId="6" xfId="1" applyFont="1" applyFill="1" applyBorder="1" applyAlignment="1" applyProtection="1">
      <alignment horizontal="left" vertical="center" wrapText="1"/>
    </xf>
    <xf numFmtId="0" fontId="5" fillId="4" borderId="1" xfId="1" applyFont="1" applyFill="1" applyBorder="1" applyAlignment="1" applyProtection="1">
      <alignment horizontal="left" vertical="center" wrapText="1"/>
    </xf>
    <xf numFmtId="0" fontId="5" fillId="3" borderId="1" xfId="1" applyFont="1" applyFill="1" applyBorder="1" applyAlignment="1" applyProtection="1">
      <alignment horizontal="center" vertical="center" wrapText="1"/>
    </xf>
    <xf numFmtId="0" fontId="5" fillId="3" borderId="5" xfId="1" applyFont="1" applyFill="1" applyBorder="1" applyAlignment="1" applyProtection="1">
      <alignment horizontal="center" vertical="center" wrapText="1"/>
    </xf>
    <xf numFmtId="0" fontId="13" fillId="5" borderId="10" xfId="0" applyFont="1" applyFill="1" applyBorder="1" applyAlignment="1">
      <alignment horizontal="left" vertical="center"/>
    </xf>
    <xf numFmtId="0" fontId="13" fillId="5" borderId="11" xfId="0" applyFont="1" applyFill="1" applyBorder="1" applyAlignment="1">
      <alignment horizontal="left" vertical="center"/>
    </xf>
    <xf numFmtId="0" fontId="13" fillId="5" borderId="1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10" fillId="7" borderId="10" xfId="0" applyNumberFormat="1" applyFont="1" applyFill="1" applyBorder="1" applyAlignment="1">
      <alignment horizontal="right" vertical="center"/>
    </xf>
    <xf numFmtId="164" fontId="10" fillId="7" borderId="12" xfId="0" applyNumberFormat="1" applyFont="1" applyFill="1" applyBorder="1" applyAlignment="1">
      <alignment horizontal="right" vertical="center"/>
    </xf>
    <xf numFmtId="0" fontId="5" fillId="4" borderId="7" xfId="1" applyFont="1" applyFill="1" applyBorder="1" applyAlignment="1" applyProtection="1">
      <alignment horizontal="left" vertical="center" wrapText="1"/>
    </xf>
    <xf numFmtId="0" fontId="5" fillId="4" borderId="8" xfId="1" applyFont="1" applyFill="1" applyBorder="1" applyAlignment="1" applyProtection="1">
      <alignment horizontal="left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5" fillId="3" borderId="9" xfId="1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3" fontId="30" fillId="5" borderId="10" xfId="0" applyNumberFormat="1" applyFont="1" applyFill="1" applyBorder="1" applyAlignment="1">
      <alignment horizontal="center" vertical="center" wrapText="1"/>
    </xf>
    <xf numFmtId="3" fontId="30" fillId="5" borderId="11" xfId="0" applyNumberFormat="1" applyFont="1" applyFill="1" applyBorder="1" applyAlignment="1">
      <alignment horizontal="center" vertical="center" wrapText="1"/>
    </xf>
    <xf numFmtId="164" fontId="13" fillId="5" borderId="10" xfId="0" applyNumberFormat="1" applyFont="1" applyFill="1" applyBorder="1" applyAlignment="1">
      <alignment horizontal="right" vertical="center"/>
    </xf>
    <xf numFmtId="164" fontId="13" fillId="5" borderId="12" xfId="0" applyNumberFormat="1" applyFont="1" applyFill="1" applyBorder="1" applyAlignment="1">
      <alignment horizontal="right" vertical="center"/>
    </xf>
    <xf numFmtId="3" fontId="19" fillId="7" borderId="10" xfId="0" applyNumberFormat="1" applyFont="1" applyFill="1" applyBorder="1" applyAlignment="1">
      <alignment horizontal="left" vertical="center" wrapText="1"/>
    </xf>
    <xf numFmtId="3" fontId="19" fillId="7" borderId="11" xfId="0" applyNumberFormat="1" applyFont="1" applyFill="1" applyBorder="1" applyAlignment="1">
      <alignment horizontal="left" vertical="center" wrapText="1"/>
    </xf>
    <xf numFmtId="3" fontId="19" fillId="7" borderId="12" xfId="0" applyNumberFormat="1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6" fillId="5" borderId="22" xfId="0" applyFont="1" applyFill="1" applyBorder="1" applyAlignment="1">
      <alignment horizontal="left" vertical="center" wrapText="1"/>
    </xf>
    <xf numFmtId="0" fontId="26" fillId="5" borderId="25" xfId="0" applyFont="1" applyFill="1" applyBorder="1" applyAlignment="1">
      <alignment horizontal="left" vertical="center" wrapText="1"/>
    </xf>
    <xf numFmtId="0" fontId="26" fillId="5" borderId="10" xfId="0" applyFont="1" applyFill="1" applyBorder="1" applyAlignment="1">
      <alignment horizontal="left" vertical="center" wrapText="1"/>
    </xf>
    <xf numFmtId="0" fontId="26" fillId="5" borderId="11" xfId="0" applyFont="1" applyFill="1" applyBorder="1" applyAlignment="1">
      <alignment horizontal="left" vertical="center" wrapText="1"/>
    </xf>
    <xf numFmtId="0" fontId="26" fillId="5" borderId="12" xfId="0" applyFont="1" applyFill="1" applyBorder="1" applyAlignment="1">
      <alignment horizontal="left" vertical="center" wrapText="1"/>
    </xf>
    <xf numFmtId="0" fontId="26" fillId="6" borderId="10" xfId="0" applyFont="1" applyFill="1" applyBorder="1" applyAlignment="1">
      <alignment horizontal="left" vertical="center"/>
    </xf>
    <xf numFmtId="0" fontId="26" fillId="6" borderId="11" xfId="0" applyFont="1" applyFill="1" applyBorder="1" applyAlignment="1">
      <alignment horizontal="left" vertical="center"/>
    </xf>
    <xf numFmtId="0" fontId="26" fillId="6" borderId="12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16" fontId="14" fillId="0" borderId="1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4" fontId="27" fillId="7" borderId="10" xfId="0" applyNumberFormat="1" applyFont="1" applyFill="1" applyBorder="1" applyAlignment="1">
      <alignment horizontal="right" vertical="center"/>
    </xf>
    <xf numFmtId="164" fontId="27" fillId="7" borderId="12" xfId="0" applyNumberFormat="1" applyFont="1" applyFill="1" applyBorder="1" applyAlignment="1">
      <alignment horizontal="right" vertical="center"/>
    </xf>
    <xf numFmtId="3" fontId="27" fillId="7" borderId="10" xfId="0" applyNumberFormat="1" applyFont="1" applyFill="1" applyBorder="1" applyAlignment="1">
      <alignment horizontal="left" vertical="center"/>
    </xf>
    <xf numFmtId="3" fontId="27" fillId="7" borderId="1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</cellXfs>
  <cellStyles count="3">
    <cellStyle name="Čiarka" xfId="2" builtinId="3"/>
    <cellStyle name="Normálna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19050</xdr:rowOff>
    </xdr:from>
    <xdr:to>
      <xdr:col>2</xdr:col>
      <xdr:colOff>3131873</xdr:colOff>
      <xdr:row>3</xdr:row>
      <xdr:rowOff>29499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09550"/>
          <a:ext cx="5298281" cy="3914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19050</xdr:rowOff>
    </xdr:from>
    <xdr:to>
      <xdr:col>4</xdr:col>
      <xdr:colOff>782373</xdr:colOff>
      <xdr:row>3</xdr:row>
      <xdr:rowOff>86649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09550"/>
          <a:ext cx="5298281" cy="3914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19050</xdr:rowOff>
    </xdr:from>
    <xdr:to>
      <xdr:col>1</xdr:col>
      <xdr:colOff>3985948</xdr:colOff>
      <xdr:row>3</xdr:row>
      <xdr:rowOff>29499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09550"/>
          <a:ext cx="5300398" cy="391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showGridLines="0" tabSelected="1" zoomScaleNormal="100" workbookViewId="0">
      <selection activeCell="F21" sqref="F21"/>
    </sheetView>
  </sheetViews>
  <sheetFormatPr defaultRowHeight="15" x14ac:dyDescent="0.25"/>
  <cols>
    <col min="1" max="1" width="8" customWidth="1"/>
    <col min="2" max="2" width="24.85546875" customWidth="1"/>
    <col min="3" max="3" width="80.7109375" style="10" customWidth="1"/>
    <col min="4" max="4" width="6.42578125" customWidth="1"/>
    <col min="5" max="5" width="10.85546875" customWidth="1"/>
    <col min="6" max="6" width="16.140625" customWidth="1"/>
    <col min="7" max="7" width="16.28515625" style="12" customWidth="1"/>
    <col min="8" max="8" width="23" style="12" customWidth="1"/>
    <col min="9" max="9" width="11.7109375" style="24" customWidth="1"/>
    <col min="10" max="10" width="14.140625" style="98" bestFit="1" customWidth="1"/>
    <col min="11" max="11" width="11.7109375" style="24" customWidth="1"/>
    <col min="12" max="12" width="11.7109375" style="98" customWidth="1"/>
    <col min="13" max="13" width="11.7109375" style="24" customWidth="1"/>
    <col min="14" max="14" width="11.7109375" style="98" customWidth="1"/>
    <col min="15" max="19" width="9.140625" style="137"/>
  </cols>
  <sheetData>
    <row r="1" spans="1:19" x14ac:dyDescent="0.25">
      <c r="A1" s="1"/>
      <c r="B1" s="1"/>
      <c r="C1" s="1"/>
      <c r="D1" s="1"/>
      <c r="E1" s="1"/>
      <c r="F1" s="1"/>
      <c r="G1" s="11"/>
      <c r="H1" s="11"/>
    </row>
    <row r="2" spans="1:19" x14ac:dyDescent="0.25">
      <c r="A2" s="1"/>
      <c r="B2" s="1"/>
      <c r="C2" s="1"/>
      <c r="D2" s="1"/>
      <c r="E2" s="1"/>
      <c r="F2" s="1"/>
      <c r="G2" s="11"/>
      <c r="H2" s="11"/>
    </row>
    <row r="3" spans="1:19" x14ac:dyDescent="0.25">
      <c r="A3" s="1"/>
      <c r="B3" s="1"/>
      <c r="C3" s="1"/>
      <c r="D3" s="1"/>
      <c r="E3" s="1"/>
      <c r="F3" s="1"/>
      <c r="G3" s="11"/>
      <c r="H3" s="11"/>
    </row>
    <row r="4" spans="1:19" ht="15.75" thickBot="1" x14ac:dyDescent="0.3">
      <c r="A4" s="1"/>
      <c r="B4" s="1"/>
      <c r="C4" s="1"/>
      <c r="D4" s="1"/>
      <c r="E4" s="1"/>
      <c r="F4" s="1"/>
      <c r="G4" s="11"/>
      <c r="H4" s="11"/>
    </row>
    <row r="5" spans="1:19" s="13" customFormat="1" ht="39.950000000000003" customHeight="1" thickBot="1" x14ac:dyDescent="0.35">
      <c r="A5" s="186" t="s">
        <v>15</v>
      </c>
      <c r="B5" s="187"/>
      <c r="C5" s="186" t="s">
        <v>387</v>
      </c>
      <c r="D5" s="187"/>
      <c r="E5" s="187"/>
      <c r="F5" s="187"/>
      <c r="G5" s="188"/>
    </row>
    <row r="6" spans="1:19" s="10" customFormat="1" ht="15.75" thickBot="1" x14ac:dyDescent="0.3">
      <c r="A6" s="189" t="s">
        <v>367</v>
      </c>
      <c r="B6" s="189"/>
      <c r="C6" s="189"/>
      <c r="D6" s="189"/>
      <c r="E6" s="189"/>
      <c r="F6" s="189"/>
      <c r="G6" s="189"/>
    </row>
    <row r="7" spans="1:19" s="10" customFormat="1" ht="15" customHeight="1" x14ac:dyDescent="0.25">
      <c r="A7" s="190" t="s">
        <v>368</v>
      </c>
      <c r="B7" s="191"/>
      <c r="C7" s="192"/>
      <c r="D7" s="192"/>
      <c r="E7" s="192"/>
      <c r="F7" s="192"/>
      <c r="G7" s="193"/>
    </row>
    <row r="8" spans="1:19" s="10" customFormat="1" ht="15" customHeight="1" x14ac:dyDescent="0.25">
      <c r="A8" s="194" t="s">
        <v>369</v>
      </c>
      <c r="B8" s="195"/>
      <c r="C8" s="196"/>
      <c r="D8" s="196"/>
      <c r="E8" s="196"/>
      <c r="F8" s="196"/>
      <c r="G8" s="197"/>
    </row>
    <row r="9" spans="1:19" s="10" customFormat="1" ht="25.5" customHeight="1" x14ac:dyDescent="0.25">
      <c r="A9" s="194" t="s">
        <v>370</v>
      </c>
      <c r="B9" s="195"/>
      <c r="C9" s="196"/>
      <c r="D9" s="196"/>
      <c r="E9" s="196"/>
      <c r="F9" s="196"/>
      <c r="G9" s="197"/>
    </row>
    <row r="10" spans="1:19" s="10" customFormat="1" ht="15" customHeight="1" x14ac:dyDescent="0.25">
      <c r="A10" s="194" t="s">
        <v>371</v>
      </c>
      <c r="B10" s="195"/>
      <c r="C10" s="196"/>
      <c r="D10" s="196"/>
      <c r="E10" s="196"/>
      <c r="F10" s="196"/>
      <c r="G10" s="197"/>
    </row>
    <row r="11" spans="1:19" s="10" customFormat="1" ht="15" customHeight="1" thickBot="1" x14ac:dyDescent="0.3">
      <c r="A11" s="206" t="s">
        <v>372</v>
      </c>
      <c r="B11" s="207"/>
      <c r="C11" s="208"/>
      <c r="D11" s="208"/>
      <c r="E11" s="208"/>
      <c r="F11" s="208"/>
      <c r="G11" s="209"/>
    </row>
    <row r="12" spans="1:19" ht="15.75" thickBot="1" x14ac:dyDescent="0.3">
      <c r="A12" s="84"/>
      <c r="B12" s="83"/>
      <c r="C12" s="83"/>
      <c r="D12" s="1"/>
      <c r="E12" s="1"/>
      <c r="F12" s="1"/>
      <c r="G12" s="11"/>
    </row>
    <row r="13" spans="1:19" s="10" customFormat="1" ht="32.25" customHeight="1" thickBot="1" x14ac:dyDescent="0.3">
      <c r="A13" s="198" t="s">
        <v>381</v>
      </c>
      <c r="B13" s="199"/>
      <c r="C13" s="199"/>
      <c r="D13" s="199"/>
      <c r="E13" s="199"/>
      <c r="F13" s="199"/>
      <c r="G13" s="200"/>
    </row>
    <row r="14" spans="1:19" s="10" customFormat="1" ht="40.5" customHeight="1" thickBot="1" x14ac:dyDescent="0.3">
      <c r="A14" s="165" t="s">
        <v>348</v>
      </c>
      <c r="B14" s="166" t="s">
        <v>4</v>
      </c>
      <c r="C14" s="167" t="s">
        <v>0</v>
      </c>
      <c r="D14" s="166" t="s">
        <v>1</v>
      </c>
      <c r="E14" s="168" t="s">
        <v>349</v>
      </c>
      <c r="F14" s="169" t="s">
        <v>2</v>
      </c>
      <c r="G14" s="170" t="s">
        <v>3</v>
      </c>
    </row>
    <row r="15" spans="1:19" ht="15.95" customHeight="1" x14ac:dyDescent="0.25">
      <c r="A15" s="5">
        <v>1</v>
      </c>
      <c r="B15" s="210" t="s">
        <v>26</v>
      </c>
      <c r="C15" s="2" t="s">
        <v>27</v>
      </c>
      <c r="D15" s="3" t="s">
        <v>28</v>
      </c>
      <c r="E15" s="89">
        <v>3</v>
      </c>
      <c r="F15" s="161"/>
      <c r="G15" s="27">
        <f>F15*E15</f>
        <v>0</v>
      </c>
      <c r="H15"/>
      <c r="I15"/>
      <c r="J15"/>
      <c r="K15"/>
      <c r="L15"/>
      <c r="M15"/>
      <c r="N15"/>
      <c r="O15"/>
      <c r="P15"/>
      <c r="Q15"/>
      <c r="R15"/>
      <c r="S15"/>
    </row>
    <row r="16" spans="1:19" ht="15.95" customHeight="1" x14ac:dyDescent="0.25">
      <c r="A16" s="21">
        <v>2</v>
      </c>
      <c r="B16" s="211"/>
      <c r="C16" s="28" t="s">
        <v>29</v>
      </c>
      <c r="D16" s="4" t="s">
        <v>28</v>
      </c>
      <c r="E16" s="97">
        <v>3</v>
      </c>
      <c r="F16" s="162"/>
      <c r="G16" s="29">
        <f t="shared" ref="G16:G22" si="0">F16*E16</f>
        <v>0</v>
      </c>
      <c r="H16"/>
      <c r="I16"/>
      <c r="J16"/>
      <c r="K16"/>
      <c r="L16"/>
      <c r="M16"/>
      <c r="N16"/>
      <c r="O16"/>
      <c r="P16"/>
      <c r="Q16"/>
      <c r="R16"/>
      <c r="S16"/>
    </row>
    <row r="17" spans="1:19" ht="15.95" customHeight="1" x14ac:dyDescent="0.25">
      <c r="A17" s="21">
        <v>3</v>
      </c>
      <c r="B17" s="211"/>
      <c r="C17" s="28" t="s">
        <v>30</v>
      </c>
      <c r="D17" s="4" t="s">
        <v>28</v>
      </c>
      <c r="E17" s="97">
        <v>3</v>
      </c>
      <c r="F17" s="162"/>
      <c r="G17" s="29">
        <f t="shared" si="0"/>
        <v>0</v>
      </c>
      <c r="H17"/>
      <c r="I17"/>
      <c r="J17"/>
      <c r="K17"/>
      <c r="L17"/>
      <c r="M17"/>
      <c r="N17"/>
      <c r="O17"/>
      <c r="P17"/>
      <c r="Q17"/>
      <c r="R17"/>
      <c r="S17"/>
    </row>
    <row r="18" spans="1:19" ht="15.95" customHeight="1" x14ac:dyDescent="0.25">
      <c r="A18" s="21">
        <v>4</v>
      </c>
      <c r="B18" s="211"/>
      <c r="C18" s="28" t="s">
        <v>31</v>
      </c>
      <c r="D18" s="4" t="s">
        <v>28</v>
      </c>
      <c r="E18" s="97">
        <v>3</v>
      </c>
      <c r="F18" s="162"/>
      <c r="G18" s="29">
        <f t="shared" si="0"/>
        <v>0</v>
      </c>
      <c r="H18"/>
      <c r="I18"/>
      <c r="J18"/>
      <c r="K18"/>
      <c r="L18"/>
      <c r="M18"/>
      <c r="N18"/>
      <c r="O18"/>
      <c r="P18"/>
      <c r="Q18"/>
      <c r="R18"/>
      <c r="S18"/>
    </row>
    <row r="19" spans="1:19" ht="15.95" customHeight="1" x14ac:dyDescent="0.25">
      <c r="A19" s="21">
        <v>5</v>
      </c>
      <c r="B19" s="211"/>
      <c r="C19" s="28" t="s">
        <v>32</v>
      </c>
      <c r="D19" s="4" t="s">
        <v>28</v>
      </c>
      <c r="E19" s="97">
        <v>3</v>
      </c>
      <c r="F19" s="162"/>
      <c r="G19" s="29">
        <f t="shared" si="0"/>
        <v>0</v>
      </c>
      <c r="H19"/>
      <c r="I19"/>
      <c r="J19"/>
      <c r="K19"/>
      <c r="L19"/>
      <c r="M19"/>
      <c r="N19"/>
      <c r="O19"/>
      <c r="P19"/>
      <c r="Q19"/>
      <c r="R19"/>
      <c r="S19"/>
    </row>
    <row r="20" spans="1:19" ht="15.95" customHeight="1" x14ac:dyDescent="0.25">
      <c r="A20" s="21">
        <v>6</v>
      </c>
      <c r="B20" s="211"/>
      <c r="C20" s="28" t="s">
        <v>33</v>
      </c>
      <c r="D20" s="4" t="s">
        <v>28</v>
      </c>
      <c r="E20" s="97">
        <v>3</v>
      </c>
      <c r="F20" s="162"/>
      <c r="G20" s="29">
        <f t="shared" si="0"/>
        <v>0</v>
      </c>
      <c r="H20"/>
      <c r="I20"/>
      <c r="J20"/>
      <c r="K20"/>
      <c r="L20"/>
      <c r="M20"/>
      <c r="N20"/>
      <c r="O20"/>
      <c r="P20"/>
      <c r="Q20"/>
      <c r="R20"/>
      <c r="S20"/>
    </row>
    <row r="21" spans="1:19" ht="15.95" customHeight="1" x14ac:dyDescent="0.25">
      <c r="A21" s="21">
        <v>7</v>
      </c>
      <c r="B21" s="211"/>
      <c r="C21" s="28" t="s">
        <v>244</v>
      </c>
      <c r="D21" s="4" t="s">
        <v>28</v>
      </c>
      <c r="E21" s="97">
        <v>3</v>
      </c>
      <c r="F21" s="162"/>
      <c r="G21" s="29">
        <f>F21*E21</f>
        <v>0</v>
      </c>
      <c r="H21"/>
      <c r="I21"/>
      <c r="J21"/>
      <c r="K21"/>
      <c r="L21"/>
      <c r="M21"/>
      <c r="N21"/>
      <c r="O21"/>
      <c r="P21"/>
      <c r="Q21"/>
      <c r="R21"/>
      <c r="S21"/>
    </row>
    <row r="22" spans="1:19" ht="15.95" customHeight="1" thickBot="1" x14ac:dyDescent="0.3">
      <c r="A22" s="22">
        <v>8</v>
      </c>
      <c r="B22" s="211"/>
      <c r="C22" s="34" t="s">
        <v>245</v>
      </c>
      <c r="D22" s="23" t="s">
        <v>28</v>
      </c>
      <c r="E22" s="117">
        <v>3</v>
      </c>
      <c r="F22" s="163"/>
      <c r="G22" s="33">
        <f t="shared" si="0"/>
        <v>0</v>
      </c>
      <c r="H22"/>
      <c r="I22"/>
      <c r="J22"/>
      <c r="K22"/>
      <c r="L22"/>
      <c r="M22"/>
      <c r="N22"/>
      <c r="O22"/>
      <c r="P22"/>
      <c r="Q22"/>
      <c r="R22"/>
      <c r="S22"/>
    </row>
    <row r="23" spans="1:19" ht="15.95" customHeight="1" x14ac:dyDescent="0.25">
      <c r="A23" s="5">
        <v>9</v>
      </c>
      <c r="B23" s="210" t="s">
        <v>34</v>
      </c>
      <c r="C23" s="2" t="s">
        <v>27</v>
      </c>
      <c r="D23" s="3" t="s">
        <v>28</v>
      </c>
      <c r="E23" s="89">
        <v>3</v>
      </c>
      <c r="F23" s="161"/>
      <c r="G23" s="27">
        <f>F23*E23</f>
        <v>0</v>
      </c>
      <c r="H23"/>
      <c r="I23"/>
      <c r="J23"/>
      <c r="K23"/>
      <c r="L23"/>
      <c r="M23"/>
      <c r="N23"/>
      <c r="O23"/>
      <c r="P23"/>
      <c r="Q23"/>
      <c r="R23"/>
      <c r="S23"/>
    </row>
    <row r="24" spans="1:19" ht="15.95" customHeight="1" x14ac:dyDescent="0.25">
      <c r="A24" s="21">
        <v>10</v>
      </c>
      <c r="B24" s="211"/>
      <c r="C24" s="28" t="s">
        <v>29</v>
      </c>
      <c r="D24" s="4" t="s">
        <v>28</v>
      </c>
      <c r="E24" s="97">
        <v>3</v>
      </c>
      <c r="F24" s="162"/>
      <c r="G24" s="29">
        <f t="shared" ref="G24:G30" si="1">F24*E24</f>
        <v>0</v>
      </c>
      <c r="H24"/>
      <c r="I24"/>
      <c r="J24"/>
      <c r="K24"/>
      <c r="L24"/>
      <c r="M24"/>
      <c r="N24"/>
      <c r="O24"/>
      <c r="P24"/>
      <c r="Q24"/>
      <c r="R24"/>
      <c r="S24"/>
    </row>
    <row r="25" spans="1:19" ht="15.95" customHeight="1" x14ac:dyDescent="0.25">
      <c r="A25" s="21">
        <v>11</v>
      </c>
      <c r="B25" s="211"/>
      <c r="C25" s="28" t="s">
        <v>30</v>
      </c>
      <c r="D25" s="4" t="s">
        <v>28</v>
      </c>
      <c r="E25" s="97">
        <v>3</v>
      </c>
      <c r="F25" s="162"/>
      <c r="G25" s="29">
        <f t="shared" si="1"/>
        <v>0</v>
      </c>
      <c r="H25"/>
      <c r="I25"/>
      <c r="J25"/>
      <c r="K25"/>
      <c r="L25"/>
      <c r="M25"/>
      <c r="N25"/>
      <c r="O25"/>
      <c r="P25"/>
      <c r="Q25"/>
      <c r="R25"/>
      <c r="S25"/>
    </row>
    <row r="26" spans="1:19" ht="15.95" customHeight="1" x14ac:dyDescent="0.25">
      <c r="A26" s="21">
        <v>12</v>
      </c>
      <c r="B26" s="211"/>
      <c r="C26" s="28" t="s">
        <v>31</v>
      </c>
      <c r="D26" s="4" t="s">
        <v>28</v>
      </c>
      <c r="E26" s="97">
        <v>3</v>
      </c>
      <c r="F26" s="162"/>
      <c r="G26" s="29">
        <f t="shared" si="1"/>
        <v>0</v>
      </c>
      <c r="H26"/>
      <c r="I26"/>
      <c r="J26"/>
      <c r="K26"/>
      <c r="L26"/>
      <c r="M26"/>
      <c r="N26"/>
      <c r="O26"/>
      <c r="P26"/>
      <c r="Q26"/>
      <c r="R26"/>
      <c r="S26"/>
    </row>
    <row r="27" spans="1:19" ht="15.95" customHeight="1" x14ac:dyDescent="0.25">
      <c r="A27" s="21">
        <v>13</v>
      </c>
      <c r="B27" s="211"/>
      <c r="C27" s="28" t="s">
        <v>32</v>
      </c>
      <c r="D27" s="4" t="s">
        <v>28</v>
      </c>
      <c r="E27" s="97">
        <v>3</v>
      </c>
      <c r="F27" s="162"/>
      <c r="G27" s="29">
        <f t="shared" si="1"/>
        <v>0</v>
      </c>
      <c r="H27"/>
      <c r="I27"/>
      <c r="J27"/>
      <c r="K27"/>
      <c r="L27"/>
      <c r="M27"/>
      <c r="N27"/>
      <c r="O27"/>
      <c r="P27"/>
      <c r="Q27"/>
      <c r="R27"/>
      <c r="S27"/>
    </row>
    <row r="28" spans="1:19" ht="15.95" customHeight="1" x14ac:dyDescent="0.25">
      <c r="A28" s="21">
        <v>14</v>
      </c>
      <c r="B28" s="211"/>
      <c r="C28" s="28" t="s">
        <v>33</v>
      </c>
      <c r="D28" s="4" t="s">
        <v>28</v>
      </c>
      <c r="E28" s="97">
        <v>3</v>
      </c>
      <c r="F28" s="162"/>
      <c r="G28" s="29">
        <f t="shared" si="1"/>
        <v>0</v>
      </c>
      <c r="H28"/>
      <c r="I28"/>
      <c r="J28"/>
      <c r="K28"/>
      <c r="L28"/>
      <c r="M28"/>
      <c r="N28"/>
      <c r="O28"/>
      <c r="P28"/>
      <c r="Q28"/>
      <c r="R28"/>
      <c r="S28"/>
    </row>
    <row r="29" spans="1:19" ht="15.95" customHeight="1" x14ac:dyDescent="0.25">
      <c r="A29" s="21">
        <v>15</v>
      </c>
      <c r="B29" s="211"/>
      <c r="C29" s="28" t="s">
        <v>244</v>
      </c>
      <c r="D29" s="4" t="s">
        <v>28</v>
      </c>
      <c r="E29" s="97">
        <v>3</v>
      </c>
      <c r="F29" s="162"/>
      <c r="G29" s="29">
        <f t="shared" si="1"/>
        <v>0</v>
      </c>
      <c r="H29"/>
      <c r="I29"/>
      <c r="J29"/>
      <c r="K29"/>
      <c r="L29"/>
      <c r="M29"/>
      <c r="N29"/>
      <c r="O29"/>
      <c r="P29"/>
      <c r="Q29"/>
      <c r="R29"/>
      <c r="S29"/>
    </row>
    <row r="30" spans="1:19" ht="15.95" customHeight="1" thickBot="1" x14ac:dyDescent="0.3">
      <c r="A30" s="30">
        <v>16</v>
      </c>
      <c r="B30" s="212"/>
      <c r="C30" s="31" t="s">
        <v>245</v>
      </c>
      <c r="D30" s="32" t="s">
        <v>28</v>
      </c>
      <c r="E30" s="90">
        <v>3</v>
      </c>
      <c r="F30" s="164"/>
      <c r="G30" s="35">
        <f t="shared" si="1"/>
        <v>0</v>
      </c>
      <c r="H30"/>
      <c r="I30"/>
      <c r="J30"/>
      <c r="K30"/>
      <c r="L30"/>
      <c r="M30"/>
      <c r="N30"/>
      <c r="O30"/>
      <c r="P30"/>
      <c r="Q30"/>
      <c r="R30"/>
      <c r="S30"/>
    </row>
    <row r="31" spans="1:19" ht="15.95" customHeight="1" x14ac:dyDescent="0.25">
      <c r="A31" s="102">
        <v>17</v>
      </c>
      <c r="B31" s="213" t="s">
        <v>35</v>
      </c>
      <c r="C31" s="103" t="s">
        <v>27</v>
      </c>
      <c r="D31" s="104" t="s">
        <v>28</v>
      </c>
      <c r="E31" s="105">
        <v>6</v>
      </c>
      <c r="F31" s="161"/>
      <c r="G31" s="27">
        <f>F31*E31</f>
        <v>0</v>
      </c>
      <c r="H31"/>
      <c r="I31"/>
      <c r="J31"/>
      <c r="K31"/>
      <c r="L31"/>
      <c r="M31"/>
      <c r="N31"/>
      <c r="O31"/>
      <c r="P31"/>
      <c r="Q31"/>
      <c r="R31"/>
      <c r="S31"/>
    </row>
    <row r="32" spans="1:19" ht="15.95" customHeight="1" x14ac:dyDescent="0.25">
      <c r="A32" s="21">
        <v>18</v>
      </c>
      <c r="B32" s="202"/>
      <c r="C32" s="28" t="s">
        <v>29</v>
      </c>
      <c r="D32" s="4" t="s">
        <v>28</v>
      </c>
      <c r="E32" s="76">
        <v>6</v>
      </c>
      <c r="F32" s="162"/>
      <c r="G32" s="29">
        <f t="shared" ref="G32:G50" si="2">F32*E32</f>
        <v>0</v>
      </c>
      <c r="H32"/>
      <c r="I32"/>
      <c r="J32"/>
      <c r="K32"/>
      <c r="L32"/>
      <c r="M32"/>
      <c r="N32"/>
      <c r="O32"/>
      <c r="P32"/>
      <c r="Q32"/>
      <c r="R32"/>
      <c r="S32"/>
    </row>
    <row r="33" spans="1:19" ht="15.95" customHeight="1" x14ac:dyDescent="0.25">
      <c r="A33" s="21">
        <v>19</v>
      </c>
      <c r="B33" s="202"/>
      <c r="C33" s="28" t="s">
        <v>30</v>
      </c>
      <c r="D33" s="4" t="s">
        <v>28</v>
      </c>
      <c r="E33" s="76">
        <v>6</v>
      </c>
      <c r="F33" s="162"/>
      <c r="G33" s="29">
        <f>F33*E33</f>
        <v>0</v>
      </c>
      <c r="H33"/>
      <c r="I33"/>
      <c r="J33"/>
      <c r="K33"/>
      <c r="L33"/>
      <c r="M33"/>
      <c r="N33"/>
      <c r="O33"/>
      <c r="P33"/>
      <c r="Q33"/>
      <c r="R33"/>
      <c r="S33"/>
    </row>
    <row r="34" spans="1:19" ht="15.95" customHeight="1" x14ac:dyDescent="0.25">
      <c r="A34" s="21">
        <v>20</v>
      </c>
      <c r="B34" s="202"/>
      <c r="C34" s="28" t="s">
        <v>31</v>
      </c>
      <c r="D34" s="4" t="s">
        <v>28</v>
      </c>
      <c r="E34" s="76">
        <v>6</v>
      </c>
      <c r="F34" s="162"/>
      <c r="G34" s="29">
        <f t="shared" si="2"/>
        <v>0</v>
      </c>
      <c r="H34"/>
      <c r="I34"/>
      <c r="J34"/>
      <c r="K34"/>
      <c r="L34"/>
      <c r="M34"/>
      <c r="N34"/>
      <c r="O34"/>
      <c r="P34"/>
      <c r="Q34"/>
      <c r="R34"/>
      <c r="S34"/>
    </row>
    <row r="35" spans="1:19" ht="15.95" customHeight="1" x14ac:dyDescent="0.25">
      <c r="A35" s="21">
        <v>21</v>
      </c>
      <c r="B35" s="202"/>
      <c r="C35" s="28" t="s">
        <v>32</v>
      </c>
      <c r="D35" s="4" t="s">
        <v>28</v>
      </c>
      <c r="E35" s="76">
        <v>6</v>
      </c>
      <c r="F35" s="162"/>
      <c r="G35" s="29">
        <f t="shared" si="2"/>
        <v>0</v>
      </c>
      <c r="H35"/>
      <c r="I35"/>
      <c r="J35"/>
      <c r="K35"/>
      <c r="L35"/>
      <c r="M35"/>
      <c r="N35"/>
      <c r="O35"/>
      <c r="P35"/>
      <c r="Q35"/>
      <c r="R35"/>
      <c r="S35"/>
    </row>
    <row r="36" spans="1:19" ht="15.95" customHeight="1" x14ac:dyDescent="0.25">
      <c r="A36" s="21">
        <v>22</v>
      </c>
      <c r="B36" s="202"/>
      <c r="C36" s="28" t="s">
        <v>33</v>
      </c>
      <c r="D36" s="4" t="s">
        <v>28</v>
      </c>
      <c r="E36" s="76">
        <v>6</v>
      </c>
      <c r="F36" s="162"/>
      <c r="G36" s="29">
        <f t="shared" si="2"/>
        <v>0</v>
      </c>
      <c r="H36"/>
      <c r="I36"/>
      <c r="J36"/>
      <c r="K36"/>
      <c r="L36"/>
      <c r="M36"/>
      <c r="N36"/>
      <c r="O36"/>
      <c r="P36"/>
      <c r="Q36"/>
      <c r="R36"/>
      <c r="S36"/>
    </row>
    <row r="37" spans="1:19" ht="15.95" customHeight="1" x14ac:dyDescent="0.25">
      <c r="A37" s="21">
        <v>23</v>
      </c>
      <c r="B37" s="202"/>
      <c r="C37" s="28" t="s">
        <v>244</v>
      </c>
      <c r="D37" s="4" t="s">
        <v>28</v>
      </c>
      <c r="E37" s="76">
        <v>6</v>
      </c>
      <c r="F37" s="162"/>
      <c r="G37" s="29">
        <f t="shared" si="2"/>
        <v>0</v>
      </c>
      <c r="H37"/>
      <c r="I37"/>
      <c r="J37"/>
      <c r="K37"/>
      <c r="L37"/>
      <c r="M37"/>
      <c r="N37"/>
      <c r="O37"/>
      <c r="P37"/>
      <c r="Q37"/>
      <c r="R37"/>
      <c r="S37"/>
    </row>
    <row r="38" spans="1:19" ht="15.95" customHeight="1" thickBot="1" x14ac:dyDescent="0.3">
      <c r="A38" s="22">
        <v>24</v>
      </c>
      <c r="B38" s="214"/>
      <c r="C38" s="34" t="s">
        <v>245</v>
      </c>
      <c r="D38" s="23" t="s">
        <v>28</v>
      </c>
      <c r="E38" s="118">
        <v>6</v>
      </c>
      <c r="F38" s="164"/>
      <c r="G38" s="35">
        <f t="shared" si="2"/>
        <v>0</v>
      </c>
      <c r="H38"/>
      <c r="I38"/>
      <c r="J38"/>
      <c r="K38"/>
      <c r="L38"/>
      <c r="M38"/>
      <c r="N38"/>
      <c r="O38"/>
      <c r="P38"/>
      <c r="Q38"/>
      <c r="R38"/>
      <c r="S38"/>
    </row>
    <row r="39" spans="1:19" ht="15.95" customHeight="1" x14ac:dyDescent="0.25">
      <c r="A39" s="5">
        <v>25</v>
      </c>
      <c r="B39" s="210" t="s">
        <v>351</v>
      </c>
      <c r="C39" s="2" t="s">
        <v>36</v>
      </c>
      <c r="D39" s="3" t="s">
        <v>37</v>
      </c>
      <c r="E39" s="89">
        <v>400</v>
      </c>
      <c r="F39" s="161"/>
      <c r="G39" s="27">
        <f t="shared" si="2"/>
        <v>0</v>
      </c>
      <c r="H39"/>
      <c r="I39"/>
      <c r="J39"/>
      <c r="K39"/>
      <c r="L39"/>
      <c r="M39"/>
      <c r="N39"/>
      <c r="O39"/>
      <c r="P39"/>
      <c r="Q39"/>
      <c r="R39"/>
      <c r="S39"/>
    </row>
    <row r="40" spans="1:19" ht="15.95" customHeight="1" x14ac:dyDescent="0.25">
      <c r="A40" s="21">
        <v>26</v>
      </c>
      <c r="B40" s="211"/>
      <c r="C40" s="28" t="s">
        <v>246</v>
      </c>
      <c r="D40" s="4" t="s">
        <v>37</v>
      </c>
      <c r="E40" s="97">
        <v>8</v>
      </c>
      <c r="F40" s="162"/>
      <c r="G40" s="29">
        <f t="shared" si="2"/>
        <v>0</v>
      </c>
      <c r="H40"/>
      <c r="I40"/>
      <c r="J40"/>
      <c r="K40"/>
      <c r="L40"/>
      <c r="M40"/>
      <c r="N40"/>
      <c r="O40"/>
      <c r="P40"/>
      <c r="Q40"/>
      <c r="R40"/>
      <c r="S40"/>
    </row>
    <row r="41" spans="1:19" ht="15.95" customHeight="1" thickBot="1" x14ac:dyDescent="0.3">
      <c r="A41" s="30">
        <v>27</v>
      </c>
      <c r="B41" s="212"/>
      <c r="C41" s="31" t="s">
        <v>247</v>
      </c>
      <c r="D41" s="32" t="s">
        <v>37</v>
      </c>
      <c r="E41" s="90">
        <v>8</v>
      </c>
      <c r="F41" s="163"/>
      <c r="G41" s="33">
        <f t="shared" si="2"/>
        <v>0</v>
      </c>
      <c r="H41"/>
      <c r="I41"/>
      <c r="J41"/>
      <c r="K41"/>
      <c r="L41"/>
      <c r="M41"/>
      <c r="N41"/>
      <c r="O41"/>
      <c r="P41"/>
      <c r="Q41"/>
      <c r="R41"/>
      <c r="S41"/>
    </row>
    <row r="42" spans="1:19" s="10" customFormat="1" ht="15.95" customHeight="1" x14ac:dyDescent="0.25">
      <c r="A42" s="81" t="s">
        <v>248</v>
      </c>
      <c r="B42" s="100" t="s">
        <v>357</v>
      </c>
      <c r="C42" s="121" t="s">
        <v>250</v>
      </c>
      <c r="D42" s="3" t="s">
        <v>28</v>
      </c>
      <c r="E42" s="139">
        <v>150</v>
      </c>
      <c r="F42" s="161"/>
      <c r="G42" s="27">
        <f t="shared" ref="G42:G47" si="3">F42*E42</f>
        <v>0</v>
      </c>
    </row>
    <row r="43" spans="1:19" s="80" customFormat="1" ht="15.95" customHeight="1" x14ac:dyDescent="0.25">
      <c r="A43" s="82" t="s">
        <v>249</v>
      </c>
      <c r="B43" s="116" t="s">
        <v>362</v>
      </c>
      <c r="C43" s="34" t="s">
        <v>297</v>
      </c>
      <c r="D43" s="4" t="s">
        <v>28</v>
      </c>
      <c r="E43" s="97">
        <v>2</v>
      </c>
      <c r="F43" s="162"/>
      <c r="G43" s="29">
        <f t="shared" si="3"/>
        <v>0</v>
      </c>
    </row>
    <row r="44" spans="1:19" s="120" customFormat="1" ht="15.95" customHeight="1" x14ac:dyDescent="0.25">
      <c r="A44" s="82" t="s">
        <v>251</v>
      </c>
      <c r="B44" s="116" t="s">
        <v>362</v>
      </c>
      <c r="C44" s="34" t="s">
        <v>273</v>
      </c>
      <c r="D44" s="4" t="s">
        <v>37</v>
      </c>
      <c r="E44" s="97">
        <v>8</v>
      </c>
      <c r="F44" s="162"/>
      <c r="G44" s="29">
        <f t="shared" si="3"/>
        <v>0</v>
      </c>
    </row>
    <row r="45" spans="1:19" s="80" customFormat="1" ht="15.95" customHeight="1" x14ac:dyDescent="0.25">
      <c r="A45" s="82" t="s">
        <v>253</v>
      </c>
      <c r="B45" s="116" t="s">
        <v>363</v>
      </c>
      <c r="C45" s="34" t="s">
        <v>307</v>
      </c>
      <c r="D45" s="4" t="s">
        <v>28</v>
      </c>
      <c r="E45" s="97">
        <v>28</v>
      </c>
      <c r="F45" s="162"/>
      <c r="G45" s="29">
        <f>F45*E45</f>
        <v>0</v>
      </c>
    </row>
    <row r="46" spans="1:19" s="80" customFormat="1" ht="15.95" customHeight="1" x14ac:dyDescent="0.25">
      <c r="A46" s="82" t="s">
        <v>255</v>
      </c>
      <c r="B46" s="116" t="s">
        <v>364</v>
      </c>
      <c r="C46" s="34" t="s">
        <v>310</v>
      </c>
      <c r="D46" s="4" t="s">
        <v>28</v>
      </c>
      <c r="E46" s="97">
        <v>6</v>
      </c>
      <c r="F46" s="162"/>
      <c r="G46" s="29">
        <f t="shared" si="3"/>
        <v>0</v>
      </c>
    </row>
    <row r="47" spans="1:19" s="80" customFormat="1" ht="15.95" customHeight="1" thickBot="1" x14ac:dyDescent="0.3">
      <c r="A47" s="151" t="s">
        <v>257</v>
      </c>
      <c r="B47" s="142" t="s">
        <v>365</v>
      </c>
      <c r="C47" s="34" t="s">
        <v>297</v>
      </c>
      <c r="D47" s="23" t="s">
        <v>28</v>
      </c>
      <c r="E47" s="117">
        <v>3</v>
      </c>
      <c r="F47" s="164"/>
      <c r="G47" s="35">
        <f t="shared" si="3"/>
        <v>0</v>
      </c>
    </row>
    <row r="48" spans="1:19" s="10" customFormat="1" ht="15.95" customHeight="1" x14ac:dyDescent="0.25">
      <c r="A48" s="5">
        <v>34</v>
      </c>
      <c r="B48" s="201" t="s">
        <v>352</v>
      </c>
      <c r="C48" s="2" t="s">
        <v>391</v>
      </c>
      <c r="D48" s="3" t="s">
        <v>37</v>
      </c>
      <c r="E48" s="139">
        <v>400</v>
      </c>
      <c r="F48" s="161"/>
      <c r="G48" s="27">
        <f t="shared" si="2"/>
        <v>0</v>
      </c>
    </row>
    <row r="49" spans="1:19" s="10" customFormat="1" ht="15.95" customHeight="1" x14ac:dyDescent="0.25">
      <c r="A49" s="21">
        <v>35</v>
      </c>
      <c r="B49" s="202"/>
      <c r="C49" s="28" t="s">
        <v>392</v>
      </c>
      <c r="D49" s="4" t="s">
        <v>37</v>
      </c>
      <c r="E49" s="76">
        <v>400</v>
      </c>
      <c r="F49" s="162"/>
      <c r="G49" s="29">
        <f t="shared" si="2"/>
        <v>0</v>
      </c>
    </row>
    <row r="50" spans="1:19" s="10" customFormat="1" ht="15.95" customHeight="1" x14ac:dyDescent="0.25">
      <c r="A50" s="21">
        <v>36</v>
      </c>
      <c r="B50" s="202"/>
      <c r="C50" s="28" t="s">
        <v>393</v>
      </c>
      <c r="D50" s="4" t="s">
        <v>37</v>
      </c>
      <c r="E50" s="76">
        <v>400</v>
      </c>
      <c r="F50" s="162"/>
      <c r="G50" s="29">
        <f t="shared" si="2"/>
        <v>0</v>
      </c>
    </row>
    <row r="51" spans="1:19" ht="66.75" customHeight="1" x14ac:dyDescent="0.25">
      <c r="A51" s="82" t="s">
        <v>262</v>
      </c>
      <c r="B51" s="202"/>
      <c r="C51" s="28" t="s">
        <v>366</v>
      </c>
      <c r="D51" s="4" t="s">
        <v>38</v>
      </c>
      <c r="E51" s="76">
        <v>120</v>
      </c>
      <c r="F51" s="162"/>
      <c r="G51" s="29">
        <f>F51*E51</f>
        <v>0</v>
      </c>
      <c r="H51"/>
      <c r="I51"/>
      <c r="J51"/>
      <c r="K51"/>
      <c r="L51"/>
      <c r="M51"/>
      <c r="N51"/>
      <c r="O51"/>
      <c r="P51"/>
      <c r="Q51"/>
      <c r="R51"/>
      <c r="S51"/>
    </row>
    <row r="52" spans="1:19" s="10" customFormat="1" ht="15.95" customHeight="1" x14ac:dyDescent="0.25">
      <c r="A52" s="82" t="s">
        <v>264</v>
      </c>
      <c r="B52" s="202"/>
      <c r="C52" s="28" t="s">
        <v>347</v>
      </c>
      <c r="D52" s="4" t="s">
        <v>37</v>
      </c>
      <c r="E52" s="76">
        <v>100</v>
      </c>
      <c r="F52" s="162"/>
      <c r="G52" s="29">
        <f t="shared" ref="G52:G54" si="4">F52*E52</f>
        <v>0</v>
      </c>
    </row>
    <row r="53" spans="1:19" s="10" customFormat="1" ht="26.1" customHeight="1" x14ac:dyDescent="0.25">
      <c r="A53" s="82" t="s">
        <v>266</v>
      </c>
      <c r="B53" s="202"/>
      <c r="C53" s="28" t="s">
        <v>373</v>
      </c>
      <c r="D53" s="4" t="s">
        <v>350</v>
      </c>
      <c r="E53" s="76">
        <f>20*3*80</f>
        <v>4800</v>
      </c>
      <c r="F53" s="162"/>
      <c r="G53" s="29">
        <f t="shared" si="4"/>
        <v>0</v>
      </c>
    </row>
    <row r="54" spans="1:19" s="10" customFormat="1" ht="26.1" customHeight="1" x14ac:dyDescent="0.25">
      <c r="A54" s="82" t="s">
        <v>268</v>
      </c>
      <c r="B54" s="202"/>
      <c r="C54" s="28" t="s">
        <v>374</v>
      </c>
      <c r="D54" s="4" t="s">
        <v>350</v>
      </c>
      <c r="E54" s="76">
        <f>10*80*3</f>
        <v>2400</v>
      </c>
      <c r="F54" s="162"/>
      <c r="G54" s="29">
        <f t="shared" si="4"/>
        <v>0</v>
      </c>
    </row>
    <row r="55" spans="1:19" s="10" customFormat="1" ht="26.1" customHeight="1" x14ac:dyDescent="0.25">
      <c r="A55" s="82" t="s">
        <v>270</v>
      </c>
      <c r="B55" s="202"/>
      <c r="C55" s="28" t="s">
        <v>375</v>
      </c>
      <c r="D55" s="4" t="s">
        <v>350</v>
      </c>
      <c r="E55" s="76">
        <f>2*3*80</f>
        <v>480</v>
      </c>
      <c r="F55" s="162"/>
      <c r="G55" s="29">
        <f>F55*E55</f>
        <v>0</v>
      </c>
    </row>
    <row r="56" spans="1:19" s="10" customFormat="1" ht="26.1" customHeight="1" x14ac:dyDescent="0.25">
      <c r="A56" s="82" t="s">
        <v>272</v>
      </c>
      <c r="B56" s="202"/>
      <c r="C56" s="28" t="s">
        <v>376</v>
      </c>
      <c r="D56" s="4" t="s">
        <v>350</v>
      </c>
      <c r="E56" s="76">
        <f>2*3*300</f>
        <v>1800</v>
      </c>
      <c r="F56" s="162"/>
      <c r="G56" s="29">
        <f>F56*E56</f>
        <v>0</v>
      </c>
    </row>
    <row r="57" spans="1:19" ht="42" customHeight="1" thickBot="1" x14ac:dyDescent="0.3">
      <c r="A57" s="101" t="s">
        <v>274</v>
      </c>
      <c r="B57" s="203"/>
      <c r="C57" s="31" t="s">
        <v>377</v>
      </c>
      <c r="D57" s="32" t="s">
        <v>28</v>
      </c>
      <c r="E57" s="158">
        <v>1</v>
      </c>
      <c r="F57" s="163"/>
      <c r="G57" s="33">
        <f>F57*E57</f>
        <v>0</v>
      </c>
      <c r="H57" s="137"/>
      <c r="I57" s="137"/>
      <c r="J57"/>
      <c r="K57"/>
      <c r="L57"/>
      <c r="M57"/>
      <c r="N57"/>
      <c r="O57"/>
      <c r="P57"/>
      <c r="Q57"/>
      <c r="R57"/>
      <c r="S57"/>
    </row>
    <row r="58" spans="1:19" ht="45" customHeight="1" thickBot="1" x14ac:dyDescent="0.3">
      <c r="A58" s="152" t="s">
        <v>276</v>
      </c>
      <c r="B58" s="141" t="s">
        <v>389</v>
      </c>
      <c r="C58" s="153" t="s">
        <v>39</v>
      </c>
      <c r="D58" s="154" t="s">
        <v>28</v>
      </c>
      <c r="E58" s="155">
        <v>1</v>
      </c>
      <c r="F58" s="156">
        <f>SUM('Náhradné diely'!L105:M105)</f>
        <v>0</v>
      </c>
      <c r="G58" s="157">
        <f>F58*E58</f>
        <v>0</v>
      </c>
      <c r="H58" s="137"/>
      <c r="I58" s="137"/>
      <c r="J58"/>
      <c r="K58"/>
      <c r="L58"/>
      <c r="M58"/>
      <c r="N58"/>
      <c r="O58"/>
      <c r="P58"/>
      <c r="Q58"/>
      <c r="R58"/>
      <c r="S58"/>
    </row>
    <row r="59" spans="1:19" s="13" customFormat="1" ht="38.450000000000003" customHeight="1" thickBot="1" x14ac:dyDescent="0.35">
      <c r="A59" s="160" t="s">
        <v>379</v>
      </c>
      <c r="B59" s="219" t="s">
        <v>385</v>
      </c>
      <c r="C59" s="220"/>
      <c r="D59" s="220"/>
      <c r="E59" s="221"/>
      <c r="F59" s="204">
        <f>SUM(G15:G58)</f>
        <v>0</v>
      </c>
      <c r="G59" s="205"/>
      <c r="H59" s="137"/>
      <c r="I59" s="137"/>
    </row>
    <row r="60" spans="1:19" ht="15.75" thickBot="1" x14ac:dyDescent="0.3">
      <c r="I60" s="12"/>
      <c r="J60" s="99"/>
      <c r="K60" s="12"/>
      <c r="L60" s="99"/>
      <c r="M60" s="12"/>
      <c r="N60" s="99"/>
    </row>
    <row r="61" spans="1:19" s="10" customFormat="1" ht="33" customHeight="1" thickBot="1" x14ac:dyDescent="0.3">
      <c r="A61" s="198" t="s">
        <v>382</v>
      </c>
      <c r="B61" s="199"/>
      <c r="C61" s="199"/>
      <c r="D61" s="199"/>
      <c r="E61" s="199"/>
      <c r="F61" s="199"/>
      <c r="G61" s="200"/>
      <c r="H61" s="137"/>
      <c r="I61" s="137"/>
    </row>
    <row r="62" spans="1:19" s="178" customFormat="1" ht="30.75" customHeight="1" thickBot="1" x14ac:dyDescent="0.3">
      <c r="A62" s="165" t="s">
        <v>348</v>
      </c>
      <c r="B62" s="166" t="s">
        <v>4</v>
      </c>
      <c r="C62" s="167" t="s">
        <v>0</v>
      </c>
      <c r="D62" s="166" t="s">
        <v>1</v>
      </c>
      <c r="E62" s="168" t="s">
        <v>349</v>
      </c>
      <c r="F62" s="165" t="s">
        <v>2</v>
      </c>
      <c r="G62" s="177" t="s">
        <v>3</v>
      </c>
      <c r="H62" s="177" t="s">
        <v>380</v>
      </c>
    </row>
    <row r="63" spans="1:19" s="7" customFormat="1" ht="69" customHeight="1" x14ac:dyDescent="0.25">
      <c r="A63" s="14">
        <v>1</v>
      </c>
      <c r="B63" s="210" t="s">
        <v>345</v>
      </c>
      <c r="C63" s="15" t="s">
        <v>18</v>
      </c>
      <c r="D63" s="16" t="s">
        <v>5</v>
      </c>
      <c r="E63" s="106">
        <v>1</v>
      </c>
      <c r="F63" s="161"/>
      <c r="G63" s="91">
        <f>F63*E63</f>
        <v>0</v>
      </c>
      <c r="H63" s="184">
        <v>1</v>
      </c>
      <c r="I63" s="138"/>
      <c r="J63" s="138"/>
    </row>
    <row r="64" spans="1:19" s="6" customFormat="1" ht="15.95" customHeight="1" x14ac:dyDescent="0.25">
      <c r="A64" s="20">
        <v>2</v>
      </c>
      <c r="B64" s="211"/>
      <c r="C64" s="9" t="s">
        <v>16</v>
      </c>
      <c r="D64" s="8" t="s">
        <v>5</v>
      </c>
      <c r="E64" s="107">
        <v>1</v>
      </c>
      <c r="F64" s="162"/>
      <c r="G64" s="92">
        <f>F64*E64</f>
        <v>0</v>
      </c>
      <c r="H64" s="222">
        <v>2</v>
      </c>
      <c r="I64" s="138"/>
      <c r="J64" s="138"/>
    </row>
    <row r="65" spans="1:19" s="6" customFormat="1" ht="26.1" customHeight="1" x14ac:dyDescent="0.25">
      <c r="A65" s="20">
        <v>3</v>
      </c>
      <c r="B65" s="211"/>
      <c r="C65" s="9" t="s">
        <v>12</v>
      </c>
      <c r="D65" s="8" t="s">
        <v>5</v>
      </c>
      <c r="E65" s="107">
        <v>1</v>
      </c>
      <c r="F65" s="162"/>
      <c r="G65" s="92">
        <f t="shared" ref="G65:G76" si="5">F65*E65</f>
        <v>0</v>
      </c>
      <c r="H65" s="223"/>
      <c r="I65" s="138"/>
      <c r="J65" s="138"/>
    </row>
    <row r="66" spans="1:19" s="6" customFormat="1" ht="15.95" customHeight="1" thickBot="1" x14ac:dyDescent="0.3">
      <c r="A66" s="109">
        <v>4</v>
      </c>
      <c r="B66" s="211"/>
      <c r="C66" s="110" t="s">
        <v>6</v>
      </c>
      <c r="D66" s="111" t="s">
        <v>5</v>
      </c>
      <c r="E66" s="112">
        <v>1</v>
      </c>
      <c r="F66" s="162"/>
      <c r="G66" s="92">
        <f>F66*E66</f>
        <v>0</v>
      </c>
      <c r="H66" s="224"/>
      <c r="I66" s="138"/>
      <c r="J66" s="138"/>
    </row>
    <row r="67" spans="1:19" s="6" customFormat="1" ht="15.95" customHeight="1" x14ac:dyDescent="0.25">
      <c r="A67" s="14">
        <v>5</v>
      </c>
      <c r="B67" s="228" t="s">
        <v>7</v>
      </c>
      <c r="C67" s="15" t="s">
        <v>19</v>
      </c>
      <c r="D67" s="16" t="s">
        <v>5</v>
      </c>
      <c r="E67" s="106">
        <v>1</v>
      </c>
      <c r="F67" s="161"/>
      <c r="G67" s="91">
        <f>F67*E67</f>
        <v>0</v>
      </c>
      <c r="H67" s="225">
        <v>3</v>
      </c>
      <c r="I67" s="138"/>
      <c r="J67" s="138"/>
    </row>
    <row r="68" spans="1:19" s="6" customFormat="1" ht="15.95" customHeight="1" thickBot="1" x14ac:dyDescent="0.3">
      <c r="A68" s="109">
        <v>6</v>
      </c>
      <c r="B68" s="229"/>
      <c r="C68" s="113" t="s">
        <v>20</v>
      </c>
      <c r="D68" s="111" t="s">
        <v>5</v>
      </c>
      <c r="E68" s="112">
        <v>1</v>
      </c>
      <c r="F68" s="162"/>
      <c r="G68" s="93">
        <f t="shared" si="5"/>
        <v>0</v>
      </c>
      <c r="H68" s="226"/>
      <c r="I68" s="138"/>
      <c r="J68" s="138"/>
    </row>
    <row r="69" spans="1:19" s="6" customFormat="1" ht="26.1" customHeight="1" x14ac:dyDescent="0.25">
      <c r="A69" s="14">
        <v>7</v>
      </c>
      <c r="B69" s="230" t="s">
        <v>11</v>
      </c>
      <c r="C69" s="15" t="s">
        <v>21</v>
      </c>
      <c r="D69" s="16" t="s">
        <v>5</v>
      </c>
      <c r="E69" s="106">
        <v>1</v>
      </c>
      <c r="F69" s="161"/>
      <c r="G69" s="91">
        <f t="shared" si="5"/>
        <v>0</v>
      </c>
      <c r="H69" s="226"/>
      <c r="I69" s="138"/>
      <c r="J69" s="138"/>
    </row>
    <row r="70" spans="1:19" s="6" customFormat="1" ht="26.1" customHeight="1" x14ac:dyDescent="0.25">
      <c r="A70" s="17">
        <v>8</v>
      </c>
      <c r="B70" s="231"/>
      <c r="C70" s="9" t="s">
        <v>22</v>
      </c>
      <c r="D70" s="26" t="s">
        <v>5</v>
      </c>
      <c r="E70" s="114">
        <v>1</v>
      </c>
      <c r="F70" s="180"/>
      <c r="G70" s="93">
        <f>F70*E70</f>
        <v>0</v>
      </c>
      <c r="H70" s="226"/>
      <c r="I70" s="138"/>
      <c r="J70" s="138"/>
    </row>
    <row r="71" spans="1:19" s="6" customFormat="1" ht="26.1" customHeight="1" x14ac:dyDescent="0.25">
      <c r="A71" s="20">
        <v>9</v>
      </c>
      <c r="B71" s="231"/>
      <c r="C71" s="9" t="s">
        <v>23</v>
      </c>
      <c r="D71" s="8" t="s">
        <v>5</v>
      </c>
      <c r="E71" s="107">
        <v>1</v>
      </c>
      <c r="F71" s="162"/>
      <c r="G71" s="93">
        <f t="shared" si="5"/>
        <v>0</v>
      </c>
      <c r="H71" s="226"/>
      <c r="I71" s="138"/>
      <c r="J71" s="138"/>
    </row>
    <row r="72" spans="1:19" s="6" customFormat="1" ht="15.95" customHeight="1" thickBot="1" x14ac:dyDescent="0.3">
      <c r="A72" s="109">
        <v>10</v>
      </c>
      <c r="B72" s="231"/>
      <c r="C72" s="113" t="s">
        <v>10</v>
      </c>
      <c r="D72" s="111" t="s">
        <v>5</v>
      </c>
      <c r="E72" s="112">
        <v>1</v>
      </c>
      <c r="F72" s="163"/>
      <c r="G72" s="94">
        <f t="shared" si="5"/>
        <v>0</v>
      </c>
      <c r="H72" s="226"/>
      <c r="I72" s="138"/>
      <c r="J72" s="138"/>
    </row>
    <row r="73" spans="1:19" s="6" customFormat="1" ht="38.25" x14ac:dyDescent="0.25">
      <c r="A73" s="14">
        <v>11</v>
      </c>
      <c r="B73" s="228" t="s">
        <v>25</v>
      </c>
      <c r="C73" s="15" t="s">
        <v>24</v>
      </c>
      <c r="D73" s="16" t="s">
        <v>5</v>
      </c>
      <c r="E73" s="106">
        <v>1</v>
      </c>
      <c r="F73" s="161"/>
      <c r="G73" s="91">
        <f>F73*E73</f>
        <v>0</v>
      </c>
      <c r="H73" s="226"/>
      <c r="I73" s="138"/>
      <c r="J73" s="138"/>
    </row>
    <row r="74" spans="1:19" s="6" customFormat="1" ht="15.95" customHeight="1" thickBot="1" x14ac:dyDescent="0.3">
      <c r="A74" s="79">
        <v>12</v>
      </c>
      <c r="B74" s="232"/>
      <c r="C74" s="18" t="s">
        <v>13</v>
      </c>
      <c r="D74" s="19" t="s">
        <v>5</v>
      </c>
      <c r="E74" s="108">
        <v>1</v>
      </c>
      <c r="F74" s="163"/>
      <c r="G74" s="94">
        <f t="shared" si="5"/>
        <v>0</v>
      </c>
      <c r="H74" s="226"/>
      <c r="I74" s="138"/>
      <c r="J74" s="138"/>
    </row>
    <row r="75" spans="1:19" ht="15.95" customHeight="1" x14ac:dyDescent="0.25">
      <c r="A75" s="102">
        <v>13</v>
      </c>
      <c r="B75" s="233" t="s">
        <v>9</v>
      </c>
      <c r="C75" s="103" t="s">
        <v>14</v>
      </c>
      <c r="D75" s="104" t="s">
        <v>5</v>
      </c>
      <c r="E75" s="115">
        <v>1</v>
      </c>
      <c r="F75" s="181"/>
      <c r="G75" s="91">
        <f t="shared" si="5"/>
        <v>0</v>
      </c>
      <c r="H75" s="226"/>
      <c r="I75" s="137"/>
      <c r="J75" s="137"/>
      <c r="K75"/>
      <c r="L75"/>
      <c r="M75"/>
      <c r="N75"/>
      <c r="O75"/>
      <c r="P75"/>
      <c r="Q75"/>
      <c r="R75"/>
      <c r="S75"/>
    </row>
    <row r="76" spans="1:19" ht="15.95" customHeight="1" thickBot="1" x14ac:dyDescent="0.3">
      <c r="A76" s="30">
        <v>14</v>
      </c>
      <c r="B76" s="234"/>
      <c r="C76" s="77" t="s">
        <v>17</v>
      </c>
      <c r="D76" s="32" t="s">
        <v>5</v>
      </c>
      <c r="E76" s="78">
        <v>1</v>
      </c>
      <c r="F76" s="182"/>
      <c r="G76" s="95">
        <f t="shared" si="5"/>
        <v>0</v>
      </c>
      <c r="H76" s="227"/>
      <c r="I76" s="137"/>
      <c r="J76" s="137"/>
      <c r="K76"/>
      <c r="L76"/>
      <c r="M76"/>
      <c r="N76"/>
      <c r="O76"/>
      <c r="P76"/>
      <c r="Q76"/>
      <c r="R76"/>
      <c r="S76"/>
    </row>
    <row r="77" spans="1:19" s="6" customFormat="1" ht="53.25" customHeight="1" thickBot="1" x14ac:dyDescent="0.3">
      <c r="A77" s="85">
        <v>15</v>
      </c>
      <c r="B77" s="36" t="s">
        <v>346</v>
      </c>
      <c r="C77" s="86" t="s">
        <v>344</v>
      </c>
      <c r="D77" s="87" t="s">
        <v>5</v>
      </c>
      <c r="E77" s="88">
        <v>1</v>
      </c>
      <c r="F77" s="183"/>
      <c r="G77" s="96">
        <f>F77*E77</f>
        <v>0</v>
      </c>
      <c r="H77" s="185">
        <v>4</v>
      </c>
      <c r="I77" s="138"/>
      <c r="J77" s="138"/>
    </row>
    <row r="78" spans="1:19" s="13" customFormat="1" ht="42.6" customHeight="1" thickBot="1" x14ac:dyDescent="0.35">
      <c r="A78" s="160" t="s">
        <v>378</v>
      </c>
      <c r="B78" s="219" t="s">
        <v>383</v>
      </c>
      <c r="C78" s="220"/>
      <c r="D78" s="220"/>
      <c r="E78" s="221"/>
      <c r="F78" s="204">
        <f>SUM(G63:G77)</f>
        <v>0</v>
      </c>
      <c r="G78" s="205"/>
      <c r="H78" s="137"/>
      <c r="I78" s="137"/>
    </row>
    <row r="79" spans="1:19" s="179" customFormat="1" ht="43.5" customHeight="1" thickBot="1" x14ac:dyDescent="0.4">
      <c r="A79" s="215" t="s">
        <v>384</v>
      </c>
      <c r="B79" s="216"/>
      <c r="C79" s="216"/>
      <c r="D79" s="216"/>
      <c r="E79" s="216"/>
      <c r="F79" s="217">
        <f>F78+F59</f>
        <v>0</v>
      </c>
      <c r="G79" s="218"/>
    </row>
    <row r="80" spans="1:19" x14ac:dyDescent="0.25">
      <c r="L80" s="140"/>
    </row>
  </sheetData>
  <mergeCells count="33">
    <mergeCell ref="A79:E79"/>
    <mergeCell ref="F79:G79"/>
    <mergeCell ref="B78:E78"/>
    <mergeCell ref="B59:E59"/>
    <mergeCell ref="H64:H66"/>
    <mergeCell ref="H67:H76"/>
    <mergeCell ref="B67:B68"/>
    <mergeCell ref="B69:B72"/>
    <mergeCell ref="B73:B74"/>
    <mergeCell ref="F78:G78"/>
    <mergeCell ref="B75:B76"/>
    <mergeCell ref="B63:B66"/>
    <mergeCell ref="A13:G13"/>
    <mergeCell ref="B48:B57"/>
    <mergeCell ref="A61:G61"/>
    <mergeCell ref="F59:G59"/>
    <mergeCell ref="A11:B11"/>
    <mergeCell ref="C11:G11"/>
    <mergeCell ref="B23:B30"/>
    <mergeCell ref="B31:B38"/>
    <mergeCell ref="B15:B22"/>
    <mergeCell ref="B39:B41"/>
    <mergeCell ref="A8:B8"/>
    <mergeCell ref="C8:G8"/>
    <mergeCell ref="A9:B9"/>
    <mergeCell ref="C9:G9"/>
    <mergeCell ref="A10:B10"/>
    <mergeCell ref="C10:G10"/>
    <mergeCell ref="A5:B5"/>
    <mergeCell ref="C5:G5"/>
    <mergeCell ref="A6:G6"/>
    <mergeCell ref="A7:B7"/>
    <mergeCell ref="C7:G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zoomScale="90" zoomScaleNormal="90" workbookViewId="0">
      <selection activeCell="L15" sqref="L15"/>
    </sheetView>
  </sheetViews>
  <sheetFormatPr defaultColWidth="9.140625" defaultRowHeight="12.75" x14ac:dyDescent="0.2"/>
  <cols>
    <col min="1" max="1" width="10.42578125" style="58" customWidth="1"/>
    <col min="2" max="2" width="15.5703125" style="58" customWidth="1"/>
    <col min="3" max="3" width="20.42578125" style="58" customWidth="1"/>
    <col min="4" max="4" width="21.5703125" style="58" customWidth="1"/>
    <col min="5" max="5" width="15.140625" style="59" customWidth="1"/>
    <col min="6" max="6" width="9.42578125" style="59" customWidth="1"/>
    <col min="7" max="7" width="8.5703125" style="25" customWidth="1"/>
    <col min="8" max="8" width="12" style="39" customWidth="1"/>
    <col min="9" max="9" width="12.28515625" style="39" customWidth="1"/>
    <col min="10" max="10" width="13.28515625" style="39" customWidth="1"/>
    <col min="11" max="11" width="12.7109375" style="39" customWidth="1"/>
    <col min="12" max="12" width="16" style="39" customWidth="1"/>
    <col min="13" max="13" width="17" style="39" customWidth="1"/>
    <col min="14" max="14" width="14.7109375" style="39" customWidth="1"/>
    <col min="15" max="16384" width="9.140625" style="39"/>
  </cols>
  <sheetData>
    <row r="1" spans="1:14" x14ac:dyDescent="0.2">
      <c r="A1" s="37"/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x14ac:dyDescent="0.2">
      <c r="A2" s="37"/>
      <c r="B2" s="37"/>
      <c r="C2" s="37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x14ac:dyDescent="0.2">
      <c r="A3" s="37"/>
      <c r="B3" s="37"/>
      <c r="C3" s="3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13.5" thickBot="1" x14ac:dyDescent="0.25">
      <c r="A4" s="37"/>
      <c r="B4" s="37"/>
      <c r="C4" s="37"/>
      <c r="D4" s="37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ht="39.950000000000003" customHeight="1" thickBot="1" x14ac:dyDescent="0.25">
      <c r="A5" s="237" t="s">
        <v>15</v>
      </c>
      <c r="B5" s="238"/>
      <c r="C5" s="239" t="s">
        <v>387</v>
      </c>
      <c r="D5" s="240"/>
      <c r="E5" s="240"/>
      <c r="F5" s="240"/>
      <c r="G5" s="240"/>
      <c r="H5" s="240"/>
      <c r="I5" s="240"/>
      <c r="J5" s="240"/>
      <c r="K5" s="240"/>
      <c r="L5" s="240"/>
      <c r="M5" s="241"/>
    </row>
    <row r="6" spans="1:14" ht="39.950000000000003" customHeight="1" thickBot="1" x14ac:dyDescent="0.25">
      <c r="A6" s="242" t="s">
        <v>386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4"/>
    </row>
    <row r="7" spans="1:14" s="176" customFormat="1" ht="33" customHeight="1" thickBot="1" x14ac:dyDescent="0.3">
      <c r="A7" s="165" t="s">
        <v>348</v>
      </c>
      <c r="B7" s="172" t="s">
        <v>40</v>
      </c>
      <c r="C7" s="172" t="s">
        <v>236</v>
      </c>
      <c r="D7" s="172" t="s">
        <v>237</v>
      </c>
      <c r="E7" s="172" t="s">
        <v>238</v>
      </c>
      <c r="F7" s="172" t="s">
        <v>239</v>
      </c>
      <c r="G7" s="172" t="s">
        <v>240</v>
      </c>
      <c r="H7" s="172" t="s">
        <v>241</v>
      </c>
      <c r="I7" s="172" t="s">
        <v>242</v>
      </c>
      <c r="J7" s="173" t="s">
        <v>349</v>
      </c>
      <c r="K7" s="174" t="s">
        <v>239</v>
      </c>
      <c r="L7" s="171" t="s">
        <v>2</v>
      </c>
      <c r="M7" s="175" t="s">
        <v>3</v>
      </c>
    </row>
    <row r="8" spans="1:14" s="40" customFormat="1" x14ac:dyDescent="0.2">
      <c r="A8" s="41" t="s">
        <v>394</v>
      </c>
      <c r="B8" s="60" t="s">
        <v>41</v>
      </c>
      <c r="C8" s="235" t="s">
        <v>42</v>
      </c>
      <c r="D8" s="145" t="s">
        <v>43</v>
      </c>
      <c r="E8" s="145" t="s">
        <v>44</v>
      </c>
      <c r="F8" s="145" t="s">
        <v>44</v>
      </c>
      <c r="G8" s="145" t="s">
        <v>44</v>
      </c>
      <c r="H8" s="145" t="s">
        <v>44</v>
      </c>
      <c r="I8" s="145" t="s">
        <v>44</v>
      </c>
      <c r="J8" s="145">
        <v>1</v>
      </c>
      <c r="K8" s="70" t="s">
        <v>8</v>
      </c>
      <c r="L8" s="73"/>
      <c r="M8" s="65">
        <f t="shared" ref="M8:M17" si="0">L8*J8</f>
        <v>0</v>
      </c>
    </row>
    <row r="9" spans="1:14" s="40" customFormat="1" x14ac:dyDescent="0.2">
      <c r="A9" s="42" t="s">
        <v>395</v>
      </c>
      <c r="B9" s="149" t="s">
        <v>41</v>
      </c>
      <c r="C9" s="236"/>
      <c r="D9" s="146" t="s">
        <v>45</v>
      </c>
      <c r="E9" s="146" t="s">
        <v>44</v>
      </c>
      <c r="F9" s="146" t="s">
        <v>44</v>
      </c>
      <c r="G9" s="146" t="s">
        <v>44</v>
      </c>
      <c r="H9" s="146" t="s">
        <v>44</v>
      </c>
      <c r="I9" s="146" t="s">
        <v>44</v>
      </c>
      <c r="J9" s="146">
        <v>1</v>
      </c>
      <c r="K9" s="71" t="s">
        <v>8</v>
      </c>
      <c r="L9" s="74"/>
      <c r="M9" s="66">
        <f t="shared" si="0"/>
        <v>0</v>
      </c>
    </row>
    <row r="10" spans="1:14" s="40" customFormat="1" x14ac:dyDescent="0.2">
      <c r="A10" s="42" t="s">
        <v>396</v>
      </c>
      <c r="B10" s="149" t="s">
        <v>41</v>
      </c>
      <c r="C10" s="236"/>
      <c r="D10" s="146" t="s">
        <v>46</v>
      </c>
      <c r="E10" s="146" t="s">
        <v>44</v>
      </c>
      <c r="F10" s="146" t="s">
        <v>44</v>
      </c>
      <c r="G10" s="146" t="s">
        <v>44</v>
      </c>
      <c r="H10" s="146" t="s">
        <v>44</v>
      </c>
      <c r="I10" s="146" t="s">
        <v>44</v>
      </c>
      <c r="J10" s="146">
        <v>1</v>
      </c>
      <c r="K10" s="71" t="s">
        <v>8</v>
      </c>
      <c r="L10" s="74"/>
      <c r="M10" s="66">
        <f t="shared" si="0"/>
        <v>0</v>
      </c>
    </row>
    <row r="11" spans="1:14" s="40" customFormat="1" x14ac:dyDescent="0.2">
      <c r="A11" s="42" t="s">
        <v>397</v>
      </c>
      <c r="B11" s="149" t="s">
        <v>41</v>
      </c>
      <c r="C11" s="236"/>
      <c r="D11" s="146" t="s">
        <v>47</v>
      </c>
      <c r="E11" s="146" t="s">
        <v>44</v>
      </c>
      <c r="F11" s="146" t="s">
        <v>44</v>
      </c>
      <c r="G11" s="146" t="s">
        <v>44</v>
      </c>
      <c r="H11" s="146" t="s">
        <v>44</v>
      </c>
      <c r="I11" s="146" t="s">
        <v>44</v>
      </c>
      <c r="J11" s="146">
        <v>1</v>
      </c>
      <c r="K11" s="71" t="s">
        <v>8</v>
      </c>
      <c r="L11" s="74"/>
      <c r="M11" s="66">
        <f t="shared" si="0"/>
        <v>0</v>
      </c>
    </row>
    <row r="12" spans="1:14" s="40" customFormat="1" x14ac:dyDescent="0.2">
      <c r="A12" s="42" t="s">
        <v>398</v>
      </c>
      <c r="B12" s="149" t="s">
        <v>41</v>
      </c>
      <c r="C12" s="236" t="s">
        <v>48</v>
      </c>
      <c r="D12" s="146" t="s">
        <v>49</v>
      </c>
      <c r="E12" s="146" t="s">
        <v>44</v>
      </c>
      <c r="F12" s="146" t="s">
        <v>44</v>
      </c>
      <c r="G12" s="146" t="s">
        <v>44</v>
      </c>
      <c r="H12" s="146" t="s">
        <v>44</v>
      </c>
      <c r="I12" s="146" t="s">
        <v>44</v>
      </c>
      <c r="J12" s="146">
        <v>1</v>
      </c>
      <c r="K12" s="71" t="s">
        <v>8</v>
      </c>
      <c r="L12" s="74"/>
      <c r="M12" s="66">
        <f t="shared" si="0"/>
        <v>0</v>
      </c>
    </row>
    <row r="13" spans="1:14" s="40" customFormat="1" x14ac:dyDescent="0.2">
      <c r="A13" s="42" t="s">
        <v>399</v>
      </c>
      <c r="B13" s="149" t="s">
        <v>41</v>
      </c>
      <c r="C13" s="236"/>
      <c r="D13" s="146" t="s">
        <v>45</v>
      </c>
      <c r="E13" s="146" t="s">
        <v>44</v>
      </c>
      <c r="F13" s="146" t="s">
        <v>44</v>
      </c>
      <c r="G13" s="146" t="s">
        <v>44</v>
      </c>
      <c r="H13" s="146" t="s">
        <v>44</v>
      </c>
      <c r="I13" s="146" t="s">
        <v>44</v>
      </c>
      <c r="J13" s="146">
        <v>1</v>
      </c>
      <c r="K13" s="71" t="s">
        <v>8</v>
      </c>
      <c r="L13" s="74"/>
      <c r="M13" s="66">
        <f t="shared" si="0"/>
        <v>0</v>
      </c>
    </row>
    <row r="14" spans="1:14" s="40" customFormat="1" x14ac:dyDescent="0.2">
      <c r="A14" s="42" t="s">
        <v>400</v>
      </c>
      <c r="B14" s="149" t="s">
        <v>41</v>
      </c>
      <c r="C14" s="236"/>
      <c r="D14" s="146" t="s">
        <v>50</v>
      </c>
      <c r="E14" s="146" t="s">
        <v>44</v>
      </c>
      <c r="F14" s="146" t="s">
        <v>44</v>
      </c>
      <c r="G14" s="146" t="s">
        <v>44</v>
      </c>
      <c r="H14" s="146" t="s">
        <v>44</v>
      </c>
      <c r="I14" s="146" t="s">
        <v>44</v>
      </c>
      <c r="J14" s="146">
        <v>1</v>
      </c>
      <c r="K14" s="71" t="s">
        <v>8</v>
      </c>
      <c r="L14" s="74"/>
      <c r="M14" s="66">
        <f t="shared" si="0"/>
        <v>0</v>
      </c>
    </row>
    <row r="15" spans="1:14" s="40" customFormat="1" x14ac:dyDescent="0.2">
      <c r="A15" s="42" t="s">
        <v>401</v>
      </c>
      <c r="B15" s="149" t="s">
        <v>41</v>
      </c>
      <c r="C15" s="236"/>
      <c r="D15" s="146" t="s">
        <v>51</v>
      </c>
      <c r="E15" s="146" t="s">
        <v>44</v>
      </c>
      <c r="F15" s="146" t="s">
        <v>44</v>
      </c>
      <c r="G15" s="146" t="s">
        <v>44</v>
      </c>
      <c r="H15" s="146" t="s">
        <v>44</v>
      </c>
      <c r="I15" s="146" t="s">
        <v>44</v>
      </c>
      <c r="J15" s="146">
        <v>1</v>
      </c>
      <c r="K15" s="71" t="s">
        <v>8</v>
      </c>
      <c r="L15" s="74"/>
      <c r="M15" s="66">
        <f t="shared" si="0"/>
        <v>0</v>
      </c>
    </row>
    <row r="16" spans="1:14" s="40" customFormat="1" ht="38.25" x14ac:dyDescent="0.2">
      <c r="A16" s="42" t="s">
        <v>402</v>
      </c>
      <c r="B16" s="149" t="s">
        <v>41</v>
      </c>
      <c r="C16" s="146" t="s">
        <v>52</v>
      </c>
      <c r="D16" s="146" t="s">
        <v>53</v>
      </c>
      <c r="E16" s="44" t="s">
        <v>44</v>
      </c>
      <c r="F16" s="146" t="s">
        <v>44</v>
      </c>
      <c r="G16" s="146" t="s">
        <v>44</v>
      </c>
      <c r="H16" s="146" t="s">
        <v>44</v>
      </c>
      <c r="I16" s="146" t="s">
        <v>54</v>
      </c>
      <c r="J16" s="146">
        <v>1</v>
      </c>
      <c r="K16" s="71" t="s">
        <v>8</v>
      </c>
      <c r="L16" s="74"/>
      <c r="M16" s="66">
        <f t="shared" si="0"/>
        <v>0</v>
      </c>
    </row>
    <row r="17" spans="1:13" s="40" customFormat="1" ht="51" x14ac:dyDescent="0.2">
      <c r="A17" s="42" t="s">
        <v>403</v>
      </c>
      <c r="B17" s="149" t="s">
        <v>41</v>
      </c>
      <c r="C17" s="146" t="s">
        <v>55</v>
      </c>
      <c r="D17" s="146" t="s">
        <v>56</v>
      </c>
      <c r="E17" s="146">
        <v>80</v>
      </c>
      <c r="F17" s="146" t="s">
        <v>57</v>
      </c>
      <c r="G17" s="146" t="s">
        <v>58</v>
      </c>
      <c r="H17" s="146" t="s">
        <v>59</v>
      </c>
      <c r="I17" s="146" t="s">
        <v>60</v>
      </c>
      <c r="J17" s="146">
        <v>1</v>
      </c>
      <c r="K17" s="71" t="s">
        <v>8</v>
      </c>
      <c r="L17" s="74"/>
      <c r="M17" s="66">
        <f t="shared" si="0"/>
        <v>0</v>
      </c>
    </row>
    <row r="18" spans="1:13" s="40" customFormat="1" ht="25.5" x14ac:dyDescent="0.2">
      <c r="A18" s="42" t="s">
        <v>404</v>
      </c>
      <c r="B18" s="149" t="s">
        <v>41</v>
      </c>
      <c r="C18" s="147" t="s">
        <v>61</v>
      </c>
      <c r="D18" s="147" t="s">
        <v>53</v>
      </c>
      <c r="E18" s="147">
        <v>10</v>
      </c>
      <c r="F18" s="147" t="s">
        <v>57</v>
      </c>
      <c r="G18" s="147" t="s">
        <v>62</v>
      </c>
      <c r="H18" s="147" t="s">
        <v>59</v>
      </c>
      <c r="I18" s="147" t="s">
        <v>63</v>
      </c>
      <c r="J18" s="147">
        <v>1</v>
      </c>
      <c r="K18" s="71" t="s">
        <v>8</v>
      </c>
      <c r="L18" s="74"/>
      <c r="M18" s="66">
        <f t="shared" ref="M18:M72" si="1">L18*J18</f>
        <v>0</v>
      </c>
    </row>
    <row r="19" spans="1:13" s="40" customFormat="1" x14ac:dyDescent="0.2">
      <c r="A19" s="42" t="s">
        <v>405</v>
      </c>
      <c r="B19" s="149" t="s">
        <v>41</v>
      </c>
      <c r="C19" s="146" t="s">
        <v>64</v>
      </c>
      <c r="D19" s="146" t="s">
        <v>53</v>
      </c>
      <c r="E19" s="146">
        <v>10</v>
      </c>
      <c r="F19" s="146" t="s">
        <v>57</v>
      </c>
      <c r="G19" s="146" t="s">
        <v>62</v>
      </c>
      <c r="H19" s="146" t="s">
        <v>59</v>
      </c>
      <c r="I19" s="146" t="s">
        <v>63</v>
      </c>
      <c r="J19" s="146">
        <v>1</v>
      </c>
      <c r="K19" s="71" t="s">
        <v>8</v>
      </c>
      <c r="L19" s="74"/>
      <c r="M19" s="66">
        <f t="shared" si="1"/>
        <v>0</v>
      </c>
    </row>
    <row r="20" spans="1:13" s="40" customFormat="1" ht="25.5" x14ac:dyDescent="0.2">
      <c r="A20" s="42" t="s">
        <v>406</v>
      </c>
      <c r="B20" s="149" t="s">
        <v>41</v>
      </c>
      <c r="C20" s="146" t="s">
        <v>65</v>
      </c>
      <c r="D20" s="146" t="s">
        <v>53</v>
      </c>
      <c r="E20" s="146" t="s">
        <v>66</v>
      </c>
      <c r="F20" s="146" t="s">
        <v>67</v>
      </c>
      <c r="G20" s="146" t="s">
        <v>58</v>
      </c>
      <c r="H20" s="146" t="s">
        <v>59</v>
      </c>
      <c r="I20" s="146" t="s">
        <v>68</v>
      </c>
      <c r="J20" s="146">
        <v>1</v>
      </c>
      <c r="K20" s="71" t="s">
        <v>8</v>
      </c>
      <c r="L20" s="74"/>
      <c r="M20" s="66">
        <f t="shared" si="1"/>
        <v>0</v>
      </c>
    </row>
    <row r="21" spans="1:13" ht="25.5" x14ac:dyDescent="0.2">
      <c r="A21" s="42" t="s">
        <v>407</v>
      </c>
      <c r="B21" s="149" t="s">
        <v>41</v>
      </c>
      <c r="C21" s="146" t="s">
        <v>69</v>
      </c>
      <c r="D21" s="146" t="s">
        <v>53</v>
      </c>
      <c r="E21" s="146" t="s">
        <v>66</v>
      </c>
      <c r="F21" s="146" t="s">
        <v>67</v>
      </c>
      <c r="G21" s="146" t="s">
        <v>58</v>
      </c>
      <c r="H21" s="146" t="s">
        <v>59</v>
      </c>
      <c r="I21" s="146" t="s">
        <v>70</v>
      </c>
      <c r="J21" s="146">
        <v>1</v>
      </c>
      <c r="K21" s="71" t="s">
        <v>8</v>
      </c>
      <c r="L21" s="74"/>
      <c r="M21" s="67">
        <f t="shared" si="1"/>
        <v>0</v>
      </c>
    </row>
    <row r="22" spans="1:13" x14ac:dyDescent="0.2">
      <c r="A22" s="42" t="s">
        <v>408</v>
      </c>
      <c r="B22" s="149" t="s">
        <v>41</v>
      </c>
      <c r="C22" s="146" t="s">
        <v>71</v>
      </c>
      <c r="D22" s="146" t="s">
        <v>53</v>
      </c>
      <c r="E22" s="146">
        <v>1</v>
      </c>
      <c r="F22" s="146" t="s">
        <v>67</v>
      </c>
      <c r="G22" s="146" t="s">
        <v>72</v>
      </c>
      <c r="H22" s="146" t="s">
        <v>73</v>
      </c>
      <c r="I22" s="146" t="s">
        <v>63</v>
      </c>
      <c r="J22" s="146">
        <v>1</v>
      </c>
      <c r="K22" s="71" t="s">
        <v>8</v>
      </c>
      <c r="L22" s="74"/>
      <c r="M22" s="67">
        <f t="shared" si="1"/>
        <v>0</v>
      </c>
    </row>
    <row r="23" spans="1:13" x14ac:dyDescent="0.2">
      <c r="A23" s="42" t="s">
        <v>409</v>
      </c>
      <c r="B23" s="149" t="s">
        <v>41</v>
      </c>
      <c r="C23" s="146" t="s">
        <v>71</v>
      </c>
      <c r="D23" s="146" t="s">
        <v>53</v>
      </c>
      <c r="E23" s="146" t="s">
        <v>74</v>
      </c>
      <c r="F23" s="146" t="s">
        <v>67</v>
      </c>
      <c r="G23" s="146" t="s">
        <v>75</v>
      </c>
      <c r="H23" s="146" t="s">
        <v>73</v>
      </c>
      <c r="I23" s="146" t="s">
        <v>63</v>
      </c>
      <c r="J23" s="146">
        <v>1</v>
      </c>
      <c r="K23" s="71" t="s">
        <v>8</v>
      </c>
      <c r="L23" s="74"/>
      <c r="M23" s="67">
        <f t="shared" si="1"/>
        <v>0</v>
      </c>
    </row>
    <row r="24" spans="1:13" x14ac:dyDescent="0.2">
      <c r="A24" s="42" t="s">
        <v>410</v>
      </c>
      <c r="B24" s="149" t="s">
        <v>41</v>
      </c>
      <c r="C24" s="236" t="s">
        <v>76</v>
      </c>
      <c r="D24" s="146" t="s">
        <v>77</v>
      </c>
      <c r="E24" s="146" t="s">
        <v>78</v>
      </c>
      <c r="F24" s="146" t="s">
        <v>57</v>
      </c>
      <c r="G24" s="146" t="s">
        <v>79</v>
      </c>
      <c r="H24" s="146" t="s">
        <v>44</v>
      </c>
      <c r="I24" s="146" t="s">
        <v>80</v>
      </c>
      <c r="J24" s="146">
        <v>1</v>
      </c>
      <c r="K24" s="71" t="s">
        <v>8</v>
      </c>
      <c r="L24" s="74"/>
      <c r="M24" s="67">
        <f t="shared" si="1"/>
        <v>0</v>
      </c>
    </row>
    <row r="25" spans="1:13" x14ac:dyDescent="0.2">
      <c r="A25" s="42" t="s">
        <v>411</v>
      </c>
      <c r="B25" s="149" t="s">
        <v>41</v>
      </c>
      <c r="C25" s="236"/>
      <c r="D25" s="146" t="s">
        <v>81</v>
      </c>
      <c r="E25" s="146" t="s">
        <v>82</v>
      </c>
      <c r="F25" s="146" t="s">
        <v>57</v>
      </c>
      <c r="G25" s="146" t="s">
        <v>44</v>
      </c>
      <c r="H25" s="146" t="s">
        <v>44</v>
      </c>
      <c r="I25" s="146" t="s">
        <v>83</v>
      </c>
      <c r="J25" s="146">
        <v>1</v>
      </c>
      <c r="K25" s="71" t="s">
        <v>8</v>
      </c>
      <c r="L25" s="74"/>
      <c r="M25" s="67">
        <f t="shared" si="1"/>
        <v>0</v>
      </c>
    </row>
    <row r="26" spans="1:13" x14ac:dyDescent="0.2">
      <c r="A26" s="42" t="s">
        <v>412</v>
      </c>
      <c r="B26" s="149" t="s">
        <v>41</v>
      </c>
      <c r="C26" s="146" t="s">
        <v>84</v>
      </c>
      <c r="D26" s="146" t="s">
        <v>53</v>
      </c>
      <c r="E26" s="146" t="s">
        <v>44</v>
      </c>
      <c r="F26" s="146" t="s">
        <v>44</v>
      </c>
      <c r="G26" s="146" t="s">
        <v>44</v>
      </c>
      <c r="H26" s="146" t="s">
        <v>44</v>
      </c>
      <c r="I26" s="146" t="s">
        <v>44</v>
      </c>
      <c r="J26" s="147">
        <v>1</v>
      </c>
      <c r="K26" s="71" t="s">
        <v>8</v>
      </c>
      <c r="L26" s="74"/>
      <c r="M26" s="67">
        <f t="shared" si="1"/>
        <v>0</v>
      </c>
    </row>
    <row r="27" spans="1:13" x14ac:dyDescent="0.2">
      <c r="A27" s="42" t="s">
        <v>413</v>
      </c>
      <c r="B27" s="149" t="s">
        <v>41</v>
      </c>
      <c r="C27" s="146" t="s">
        <v>85</v>
      </c>
      <c r="D27" s="146" t="s">
        <v>53</v>
      </c>
      <c r="E27" s="146" t="s">
        <v>86</v>
      </c>
      <c r="F27" s="146" t="s">
        <v>87</v>
      </c>
      <c r="G27" s="146" t="s">
        <v>44</v>
      </c>
      <c r="H27" s="146" t="s">
        <v>88</v>
      </c>
      <c r="I27" s="146" t="s">
        <v>44</v>
      </c>
      <c r="J27" s="147">
        <v>1</v>
      </c>
      <c r="K27" s="71" t="s">
        <v>8</v>
      </c>
      <c r="L27" s="74"/>
      <c r="M27" s="67">
        <f t="shared" si="1"/>
        <v>0</v>
      </c>
    </row>
    <row r="28" spans="1:13" x14ac:dyDescent="0.2">
      <c r="A28" s="42" t="s">
        <v>414</v>
      </c>
      <c r="B28" s="149" t="s">
        <v>41</v>
      </c>
      <c r="C28" s="146" t="s">
        <v>85</v>
      </c>
      <c r="D28" s="146" t="s">
        <v>53</v>
      </c>
      <c r="E28" s="146" t="s">
        <v>89</v>
      </c>
      <c r="F28" s="146" t="s">
        <v>87</v>
      </c>
      <c r="G28" s="146" t="s">
        <v>44</v>
      </c>
      <c r="H28" s="146" t="s">
        <v>90</v>
      </c>
      <c r="I28" s="146" t="s">
        <v>44</v>
      </c>
      <c r="J28" s="147">
        <v>1</v>
      </c>
      <c r="K28" s="71" t="s">
        <v>8</v>
      </c>
      <c r="L28" s="74"/>
      <c r="M28" s="67">
        <f t="shared" si="1"/>
        <v>0</v>
      </c>
    </row>
    <row r="29" spans="1:13" x14ac:dyDescent="0.2">
      <c r="A29" s="42" t="s">
        <v>415</v>
      </c>
      <c r="B29" s="149" t="s">
        <v>41</v>
      </c>
      <c r="C29" s="146" t="s">
        <v>85</v>
      </c>
      <c r="D29" s="146" t="s">
        <v>53</v>
      </c>
      <c r="E29" s="146" t="s">
        <v>89</v>
      </c>
      <c r="F29" s="146" t="s">
        <v>87</v>
      </c>
      <c r="G29" s="146" t="s">
        <v>44</v>
      </c>
      <c r="H29" s="146" t="s">
        <v>91</v>
      </c>
      <c r="I29" s="146" t="s">
        <v>44</v>
      </c>
      <c r="J29" s="147">
        <v>1</v>
      </c>
      <c r="K29" s="71" t="s">
        <v>8</v>
      </c>
      <c r="L29" s="74"/>
      <c r="M29" s="67">
        <f t="shared" si="1"/>
        <v>0</v>
      </c>
    </row>
    <row r="30" spans="1:13" ht="25.5" x14ac:dyDescent="0.2">
      <c r="A30" s="42" t="s">
        <v>416</v>
      </c>
      <c r="B30" s="61" t="s">
        <v>41</v>
      </c>
      <c r="C30" s="147" t="s">
        <v>92</v>
      </c>
      <c r="D30" s="147" t="s">
        <v>53</v>
      </c>
      <c r="E30" s="46">
        <v>1.25</v>
      </c>
      <c r="F30" s="147" t="s">
        <v>67</v>
      </c>
      <c r="G30" s="147" t="s">
        <v>93</v>
      </c>
      <c r="H30" s="147" t="s">
        <v>59</v>
      </c>
      <c r="I30" s="147" t="s">
        <v>68</v>
      </c>
      <c r="J30" s="147">
        <v>1</v>
      </c>
      <c r="K30" s="71" t="s">
        <v>8</v>
      </c>
      <c r="L30" s="74"/>
      <c r="M30" s="67">
        <f t="shared" si="1"/>
        <v>0</v>
      </c>
    </row>
    <row r="31" spans="1:13" ht="38.25" x14ac:dyDescent="0.2">
      <c r="A31" s="42" t="s">
        <v>417</v>
      </c>
      <c r="B31" s="61" t="s">
        <v>41</v>
      </c>
      <c r="C31" s="147" t="s">
        <v>94</v>
      </c>
      <c r="D31" s="147" t="s">
        <v>53</v>
      </c>
      <c r="E31" s="147">
        <v>1</v>
      </c>
      <c r="F31" s="147" t="s">
        <v>67</v>
      </c>
      <c r="G31" s="147" t="s">
        <v>72</v>
      </c>
      <c r="H31" s="147" t="s">
        <v>59</v>
      </c>
      <c r="I31" s="147" t="s">
        <v>68</v>
      </c>
      <c r="J31" s="147">
        <v>1</v>
      </c>
      <c r="K31" s="71" t="s">
        <v>8</v>
      </c>
      <c r="L31" s="74"/>
      <c r="M31" s="67">
        <f t="shared" si="1"/>
        <v>0</v>
      </c>
    </row>
    <row r="32" spans="1:13" ht="25.5" x14ac:dyDescent="0.2">
      <c r="A32" s="42" t="s">
        <v>418</v>
      </c>
      <c r="B32" s="61" t="s">
        <v>41</v>
      </c>
      <c r="C32" s="147" t="s">
        <v>95</v>
      </c>
      <c r="D32" s="147" t="s">
        <v>53</v>
      </c>
      <c r="E32" s="147" t="s">
        <v>96</v>
      </c>
      <c r="F32" s="147" t="s">
        <v>67</v>
      </c>
      <c r="G32" s="147" t="s">
        <v>58</v>
      </c>
      <c r="H32" s="147" t="s">
        <v>59</v>
      </c>
      <c r="I32" s="147" t="s">
        <v>44</v>
      </c>
      <c r="J32" s="147">
        <v>1</v>
      </c>
      <c r="K32" s="71" t="s">
        <v>8</v>
      </c>
      <c r="L32" s="74"/>
      <c r="M32" s="67">
        <f t="shared" si="1"/>
        <v>0</v>
      </c>
    </row>
    <row r="33" spans="1:13" ht="25.5" x14ac:dyDescent="0.2">
      <c r="A33" s="42" t="s">
        <v>419</v>
      </c>
      <c r="B33" s="61" t="s">
        <v>41</v>
      </c>
      <c r="C33" s="64" t="s">
        <v>97</v>
      </c>
      <c r="D33" s="147" t="s">
        <v>53</v>
      </c>
      <c r="E33" s="147" t="s">
        <v>96</v>
      </c>
      <c r="F33" s="147" t="s">
        <v>67</v>
      </c>
      <c r="G33" s="147" t="s">
        <v>58</v>
      </c>
      <c r="H33" s="45" t="s">
        <v>98</v>
      </c>
      <c r="I33" s="147" t="s">
        <v>80</v>
      </c>
      <c r="J33" s="147">
        <v>1</v>
      </c>
      <c r="K33" s="71" t="s">
        <v>8</v>
      </c>
      <c r="L33" s="74"/>
      <c r="M33" s="67">
        <f t="shared" si="1"/>
        <v>0</v>
      </c>
    </row>
    <row r="34" spans="1:13" ht="25.5" x14ac:dyDescent="0.2">
      <c r="A34" s="42" t="s">
        <v>420</v>
      </c>
      <c r="B34" s="61" t="s">
        <v>41</v>
      </c>
      <c r="C34" s="147" t="s">
        <v>99</v>
      </c>
      <c r="D34" s="147" t="s">
        <v>100</v>
      </c>
      <c r="E34" s="47" t="s">
        <v>101</v>
      </c>
      <c r="F34" s="47" t="s">
        <v>67</v>
      </c>
      <c r="G34" s="47" t="s">
        <v>44</v>
      </c>
      <c r="H34" s="47" t="s">
        <v>102</v>
      </c>
      <c r="I34" s="47" t="s">
        <v>103</v>
      </c>
      <c r="J34" s="47">
        <v>1</v>
      </c>
      <c r="K34" s="71" t="s">
        <v>8</v>
      </c>
      <c r="L34" s="74"/>
      <c r="M34" s="67">
        <f t="shared" si="1"/>
        <v>0</v>
      </c>
    </row>
    <row r="35" spans="1:13" ht="25.5" x14ac:dyDescent="0.2">
      <c r="A35" s="42" t="s">
        <v>421</v>
      </c>
      <c r="B35" s="61" t="s">
        <v>41</v>
      </c>
      <c r="C35" s="147" t="s">
        <v>99</v>
      </c>
      <c r="D35" s="147" t="s">
        <v>104</v>
      </c>
      <c r="E35" s="47" t="s">
        <v>101</v>
      </c>
      <c r="F35" s="47" t="s">
        <v>67</v>
      </c>
      <c r="G35" s="47" t="s">
        <v>44</v>
      </c>
      <c r="H35" s="47" t="s">
        <v>102</v>
      </c>
      <c r="I35" s="47" t="s">
        <v>105</v>
      </c>
      <c r="J35" s="47">
        <v>1</v>
      </c>
      <c r="K35" s="71" t="s">
        <v>8</v>
      </c>
      <c r="L35" s="74"/>
      <c r="M35" s="67">
        <f t="shared" si="1"/>
        <v>0</v>
      </c>
    </row>
    <row r="36" spans="1:13" ht="25.5" x14ac:dyDescent="0.2">
      <c r="A36" s="42" t="s">
        <v>422</v>
      </c>
      <c r="B36" s="61" t="s">
        <v>41</v>
      </c>
      <c r="C36" s="147" t="s">
        <v>99</v>
      </c>
      <c r="D36" s="147" t="s">
        <v>106</v>
      </c>
      <c r="E36" s="47" t="s">
        <v>101</v>
      </c>
      <c r="F36" s="47" t="s">
        <v>67</v>
      </c>
      <c r="G36" s="47" t="s">
        <v>44</v>
      </c>
      <c r="H36" s="47" t="s">
        <v>102</v>
      </c>
      <c r="I36" s="47" t="s">
        <v>107</v>
      </c>
      <c r="J36" s="47">
        <v>1</v>
      </c>
      <c r="K36" s="71" t="s">
        <v>8</v>
      </c>
      <c r="L36" s="74"/>
      <c r="M36" s="67">
        <f t="shared" si="1"/>
        <v>0</v>
      </c>
    </row>
    <row r="37" spans="1:13" ht="25.5" x14ac:dyDescent="0.2">
      <c r="A37" s="42" t="s">
        <v>423</v>
      </c>
      <c r="B37" s="61" t="s">
        <v>41</v>
      </c>
      <c r="C37" s="147" t="s">
        <v>99</v>
      </c>
      <c r="D37" s="147" t="s">
        <v>108</v>
      </c>
      <c r="E37" s="47">
        <v>80</v>
      </c>
      <c r="F37" s="47" t="s">
        <v>57</v>
      </c>
      <c r="G37" s="47" t="s">
        <v>44</v>
      </c>
      <c r="H37" s="47" t="s">
        <v>102</v>
      </c>
      <c r="I37" s="47" t="s">
        <v>109</v>
      </c>
      <c r="J37" s="47">
        <v>1</v>
      </c>
      <c r="K37" s="71" t="s">
        <v>8</v>
      </c>
      <c r="L37" s="74"/>
      <c r="M37" s="67">
        <f t="shared" si="1"/>
        <v>0</v>
      </c>
    </row>
    <row r="38" spans="1:13" ht="25.5" x14ac:dyDescent="0.2">
      <c r="A38" s="42" t="s">
        <v>424</v>
      </c>
      <c r="B38" s="61" t="s">
        <v>41</v>
      </c>
      <c r="C38" s="147" t="s">
        <v>99</v>
      </c>
      <c r="D38" s="147" t="s">
        <v>110</v>
      </c>
      <c r="E38" s="47" t="s">
        <v>111</v>
      </c>
      <c r="F38" s="47" t="s">
        <v>112</v>
      </c>
      <c r="G38" s="47" t="s">
        <v>44</v>
      </c>
      <c r="H38" s="47" t="s">
        <v>102</v>
      </c>
      <c r="I38" s="47" t="s">
        <v>113</v>
      </c>
      <c r="J38" s="47">
        <v>1</v>
      </c>
      <c r="K38" s="71" t="s">
        <v>8</v>
      </c>
      <c r="L38" s="74"/>
      <c r="M38" s="67">
        <f t="shared" si="1"/>
        <v>0</v>
      </c>
    </row>
    <row r="39" spans="1:13" ht="25.5" x14ac:dyDescent="0.2">
      <c r="A39" s="42" t="s">
        <v>425</v>
      </c>
      <c r="B39" s="61" t="s">
        <v>41</v>
      </c>
      <c r="C39" s="147" t="s">
        <v>99</v>
      </c>
      <c r="D39" s="147" t="s">
        <v>114</v>
      </c>
      <c r="E39" s="47" t="s">
        <v>115</v>
      </c>
      <c r="F39" s="47" t="s">
        <v>112</v>
      </c>
      <c r="G39" s="47" t="s">
        <v>44</v>
      </c>
      <c r="H39" s="47" t="s">
        <v>102</v>
      </c>
      <c r="I39" s="47" t="s">
        <v>116</v>
      </c>
      <c r="J39" s="47">
        <v>1</v>
      </c>
      <c r="K39" s="71" t="s">
        <v>8</v>
      </c>
      <c r="L39" s="74"/>
      <c r="M39" s="67">
        <f t="shared" si="1"/>
        <v>0</v>
      </c>
    </row>
    <row r="40" spans="1:13" ht="25.5" x14ac:dyDescent="0.2">
      <c r="A40" s="42" t="s">
        <v>426</v>
      </c>
      <c r="B40" s="61" t="s">
        <v>41</v>
      </c>
      <c r="C40" s="147" t="s">
        <v>99</v>
      </c>
      <c r="D40" s="147" t="s">
        <v>117</v>
      </c>
      <c r="E40" s="47" t="s">
        <v>118</v>
      </c>
      <c r="F40" s="47" t="s">
        <v>112</v>
      </c>
      <c r="G40" s="47" t="s">
        <v>44</v>
      </c>
      <c r="H40" s="47" t="s">
        <v>102</v>
      </c>
      <c r="I40" s="47" t="s">
        <v>119</v>
      </c>
      <c r="J40" s="47">
        <v>1</v>
      </c>
      <c r="K40" s="71" t="s">
        <v>8</v>
      </c>
      <c r="L40" s="74"/>
      <c r="M40" s="67">
        <f t="shared" si="1"/>
        <v>0</v>
      </c>
    </row>
    <row r="41" spans="1:13" ht="25.5" x14ac:dyDescent="0.2">
      <c r="A41" s="42" t="s">
        <v>427</v>
      </c>
      <c r="B41" s="61" t="s">
        <v>41</v>
      </c>
      <c r="C41" s="147" t="s">
        <v>99</v>
      </c>
      <c r="D41" s="147" t="s">
        <v>117</v>
      </c>
      <c r="E41" s="47" t="s">
        <v>120</v>
      </c>
      <c r="F41" s="47" t="s">
        <v>112</v>
      </c>
      <c r="G41" s="47" t="s">
        <v>44</v>
      </c>
      <c r="H41" s="47" t="s">
        <v>102</v>
      </c>
      <c r="I41" s="47" t="s">
        <v>119</v>
      </c>
      <c r="J41" s="47">
        <v>1</v>
      </c>
      <c r="K41" s="71" t="s">
        <v>8</v>
      </c>
      <c r="L41" s="74"/>
      <c r="M41" s="67">
        <f t="shared" si="1"/>
        <v>0</v>
      </c>
    </row>
    <row r="42" spans="1:13" ht="26.25" thickBot="1" x14ac:dyDescent="0.25">
      <c r="A42" s="42" t="s">
        <v>428</v>
      </c>
      <c r="B42" s="62" t="s">
        <v>41</v>
      </c>
      <c r="C42" s="148" t="s">
        <v>99</v>
      </c>
      <c r="D42" s="148" t="s">
        <v>81</v>
      </c>
      <c r="E42" s="48" t="s">
        <v>121</v>
      </c>
      <c r="F42" s="48" t="s">
        <v>112</v>
      </c>
      <c r="G42" s="48" t="s">
        <v>44</v>
      </c>
      <c r="H42" s="48" t="s">
        <v>102</v>
      </c>
      <c r="I42" s="48" t="s">
        <v>116</v>
      </c>
      <c r="J42" s="48">
        <v>1</v>
      </c>
      <c r="K42" s="72" t="s">
        <v>8</v>
      </c>
      <c r="L42" s="75"/>
      <c r="M42" s="68">
        <f t="shared" si="1"/>
        <v>0</v>
      </c>
    </row>
    <row r="43" spans="1:13" x14ac:dyDescent="0.2">
      <c r="A43" s="50" t="s">
        <v>429</v>
      </c>
      <c r="B43" s="60" t="s">
        <v>122</v>
      </c>
      <c r="C43" s="245" t="s">
        <v>123</v>
      </c>
      <c r="D43" s="150" t="s">
        <v>124</v>
      </c>
      <c r="E43" s="150" t="s">
        <v>66</v>
      </c>
      <c r="F43" s="150" t="s">
        <v>67</v>
      </c>
      <c r="G43" s="150" t="s">
        <v>58</v>
      </c>
      <c r="H43" s="150" t="s">
        <v>125</v>
      </c>
      <c r="I43" s="150" t="s">
        <v>126</v>
      </c>
      <c r="J43" s="150">
        <v>1</v>
      </c>
      <c r="K43" s="70" t="s">
        <v>8</v>
      </c>
      <c r="L43" s="73"/>
      <c r="M43" s="69">
        <f t="shared" si="1"/>
        <v>0</v>
      </c>
    </row>
    <row r="44" spans="1:13" x14ac:dyDescent="0.2">
      <c r="A44" s="42" t="s">
        <v>430</v>
      </c>
      <c r="B44" s="149" t="s">
        <v>122</v>
      </c>
      <c r="C44" s="246"/>
      <c r="D44" s="143" t="s">
        <v>127</v>
      </c>
      <c r="E44" s="143" t="s">
        <v>128</v>
      </c>
      <c r="F44" s="143" t="s">
        <v>67</v>
      </c>
      <c r="G44" s="143" t="s">
        <v>58</v>
      </c>
      <c r="H44" s="143" t="s">
        <v>129</v>
      </c>
      <c r="I44" s="143" t="s">
        <v>130</v>
      </c>
      <c r="J44" s="143">
        <v>1</v>
      </c>
      <c r="K44" s="71" t="s">
        <v>8</v>
      </c>
      <c r="L44" s="74"/>
      <c r="M44" s="67">
        <f t="shared" si="1"/>
        <v>0</v>
      </c>
    </row>
    <row r="45" spans="1:13" x14ac:dyDescent="0.2">
      <c r="A45" s="42" t="s">
        <v>431</v>
      </c>
      <c r="B45" s="149" t="s">
        <v>122</v>
      </c>
      <c r="C45" s="246"/>
      <c r="D45" s="143" t="s">
        <v>131</v>
      </c>
      <c r="E45" s="143" t="s">
        <v>66</v>
      </c>
      <c r="F45" s="143" t="s">
        <v>67</v>
      </c>
      <c r="G45" s="143" t="s">
        <v>58</v>
      </c>
      <c r="H45" s="143" t="s">
        <v>125</v>
      </c>
      <c r="I45" s="143" t="s">
        <v>130</v>
      </c>
      <c r="J45" s="143">
        <v>1</v>
      </c>
      <c r="K45" s="71" t="s">
        <v>8</v>
      </c>
      <c r="L45" s="74"/>
      <c r="M45" s="67">
        <f t="shared" si="1"/>
        <v>0</v>
      </c>
    </row>
    <row r="46" spans="1:13" x14ac:dyDescent="0.2">
      <c r="A46" s="42" t="s">
        <v>432</v>
      </c>
      <c r="B46" s="149" t="s">
        <v>122</v>
      </c>
      <c r="C46" s="143" t="s">
        <v>132</v>
      </c>
      <c r="D46" s="143" t="s">
        <v>133</v>
      </c>
      <c r="E46" s="143">
        <v>6</v>
      </c>
      <c r="F46" s="143" t="s">
        <v>67</v>
      </c>
      <c r="G46" s="143" t="s">
        <v>134</v>
      </c>
      <c r="H46" s="143" t="s">
        <v>135</v>
      </c>
      <c r="I46" s="143" t="s">
        <v>136</v>
      </c>
      <c r="J46" s="143">
        <v>1</v>
      </c>
      <c r="K46" s="71" t="s">
        <v>8</v>
      </c>
      <c r="L46" s="74"/>
      <c r="M46" s="67">
        <f t="shared" si="1"/>
        <v>0</v>
      </c>
    </row>
    <row r="47" spans="1:13" x14ac:dyDescent="0.2">
      <c r="A47" s="42" t="s">
        <v>433</v>
      </c>
      <c r="B47" s="149" t="s">
        <v>122</v>
      </c>
      <c r="C47" s="143" t="s">
        <v>132</v>
      </c>
      <c r="D47" s="143" t="s">
        <v>133</v>
      </c>
      <c r="E47" s="143">
        <v>8</v>
      </c>
      <c r="F47" s="143" t="s">
        <v>67</v>
      </c>
      <c r="G47" s="143" t="s">
        <v>137</v>
      </c>
      <c r="H47" s="143" t="s">
        <v>135</v>
      </c>
      <c r="I47" s="143" t="s">
        <v>136</v>
      </c>
      <c r="J47" s="143">
        <v>1</v>
      </c>
      <c r="K47" s="71" t="s">
        <v>8</v>
      </c>
      <c r="L47" s="74"/>
      <c r="M47" s="67">
        <f t="shared" si="1"/>
        <v>0</v>
      </c>
    </row>
    <row r="48" spans="1:13" x14ac:dyDescent="0.2">
      <c r="A48" s="42" t="s">
        <v>434</v>
      </c>
      <c r="B48" s="149" t="s">
        <v>122</v>
      </c>
      <c r="C48" s="143" t="s">
        <v>138</v>
      </c>
      <c r="D48" s="143" t="s">
        <v>139</v>
      </c>
      <c r="E48" s="143" t="s">
        <v>44</v>
      </c>
      <c r="F48" s="143" t="s">
        <v>44</v>
      </c>
      <c r="G48" s="143" t="s">
        <v>44</v>
      </c>
      <c r="H48" s="143" t="s">
        <v>140</v>
      </c>
      <c r="I48" s="143" t="s">
        <v>141</v>
      </c>
      <c r="J48" s="143">
        <v>1</v>
      </c>
      <c r="K48" s="71" t="s">
        <v>8</v>
      </c>
      <c r="L48" s="74"/>
      <c r="M48" s="67">
        <f t="shared" si="1"/>
        <v>0</v>
      </c>
    </row>
    <row r="49" spans="1:13" x14ac:dyDescent="0.2">
      <c r="A49" s="42" t="s">
        <v>435</v>
      </c>
      <c r="B49" s="149" t="s">
        <v>122</v>
      </c>
      <c r="C49" s="246" t="s">
        <v>142</v>
      </c>
      <c r="D49" s="143" t="s">
        <v>143</v>
      </c>
      <c r="E49" s="143" t="s">
        <v>144</v>
      </c>
      <c r="F49" s="143" t="s">
        <v>145</v>
      </c>
      <c r="G49" s="143" t="s">
        <v>44</v>
      </c>
      <c r="H49" s="143" t="s">
        <v>44</v>
      </c>
      <c r="I49" s="143" t="s">
        <v>146</v>
      </c>
      <c r="J49" s="143">
        <v>1</v>
      </c>
      <c r="K49" s="71" t="s">
        <v>8</v>
      </c>
      <c r="L49" s="74"/>
      <c r="M49" s="67">
        <f t="shared" si="1"/>
        <v>0</v>
      </c>
    </row>
    <row r="50" spans="1:13" ht="25.5" x14ac:dyDescent="0.2">
      <c r="A50" s="42" t="s">
        <v>436</v>
      </c>
      <c r="B50" s="247" t="s">
        <v>122</v>
      </c>
      <c r="C50" s="246"/>
      <c r="D50" s="246" t="s">
        <v>147</v>
      </c>
      <c r="E50" s="246" t="s">
        <v>148</v>
      </c>
      <c r="F50" s="246" t="s">
        <v>67</v>
      </c>
      <c r="G50" s="246" t="s">
        <v>75</v>
      </c>
      <c r="H50" s="246" t="s">
        <v>149</v>
      </c>
      <c r="I50" s="143" t="s">
        <v>150</v>
      </c>
      <c r="J50" s="143">
        <v>1</v>
      </c>
      <c r="K50" s="248" t="s">
        <v>8</v>
      </c>
      <c r="L50" s="74"/>
      <c r="M50" s="67">
        <f t="shared" si="1"/>
        <v>0</v>
      </c>
    </row>
    <row r="51" spans="1:13" x14ac:dyDescent="0.2">
      <c r="A51" s="42" t="s">
        <v>437</v>
      </c>
      <c r="B51" s="247"/>
      <c r="C51" s="246"/>
      <c r="D51" s="246"/>
      <c r="E51" s="246"/>
      <c r="F51" s="246"/>
      <c r="G51" s="246"/>
      <c r="H51" s="246"/>
      <c r="I51" s="143" t="s">
        <v>151</v>
      </c>
      <c r="J51" s="143">
        <v>1</v>
      </c>
      <c r="K51" s="248"/>
      <c r="L51" s="74"/>
      <c r="M51" s="67">
        <f t="shared" si="1"/>
        <v>0</v>
      </c>
    </row>
    <row r="52" spans="1:13" ht="25.5" x14ac:dyDescent="0.2">
      <c r="A52" s="42" t="s">
        <v>438</v>
      </c>
      <c r="B52" s="247" t="s">
        <v>122</v>
      </c>
      <c r="C52" s="246"/>
      <c r="D52" s="246" t="s">
        <v>152</v>
      </c>
      <c r="E52" s="246" t="s">
        <v>148</v>
      </c>
      <c r="F52" s="246" t="s">
        <v>67</v>
      </c>
      <c r="G52" s="246" t="s">
        <v>75</v>
      </c>
      <c r="H52" s="246" t="s">
        <v>149</v>
      </c>
      <c r="I52" s="143" t="s">
        <v>150</v>
      </c>
      <c r="J52" s="143">
        <v>1</v>
      </c>
      <c r="K52" s="248" t="s">
        <v>8</v>
      </c>
      <c r="L52" s="74"/>
      <c r="M52" s="67">
        <f t="shared" si="1"/>
        <v>0</v>
      </c>
    </row>
    <row r="53" spans="1:13" x14ac:dyDescent="0.2">
      <c r="A53" s="42" t="s">
        <v>439</v>
      </c>
      <c r="B53" s="247"/>
      <c r="C53" s="246"/>
      <c r="D53" s="246"/>
      <c r="E53" s="246"/>
      <c r="F53" s="246"/>
      <c r="G53" s="246"/>
      <c r="H53" s="246"/>
      <c r="I53" s="143" t="s">
        <v>151</v>
      </c>
      <c r="J53" s="143">
        <v>1</v>
      </c>
      <c r="K53" s="248"/>
      <c r="L53" s="74"/>
      <c r="M53" s="67">
        <f t="shared" si="1"/>
        <v>0</v>
      </c>
    </row>
    <row r="54" spans="1:13" x14ac:dyDescent="0.2">
      <c r="A54" s="42" t="s">
        <v>440</v>
      </c>
      <c r="B54" s="247" t="s">
        <v>122</v>
      </c>
      <c r="C54" s="246" t="s">
        <v>153</v>
      </c>
      <c r="D54" s="246" t="s">
        <v>154</v>
      </c>
      <c r="E54" s="249" t="s">
        <v>96</v>
      </c>
      <c r="F54" s="246" t="s">
        <v>67</v>
      </c>
      <c r="G54" s="246" t="s">
        <v>58</v>
      </c>
      <c r="H54" s="246" t="s">
        <v>73</v>
      </c>
      <c r="I54" s="246" t="s">
        <v>130</v>
      </c>
      <c r="J54" s="143">
        <v>1</v>
      </c>
      <c r="K54" s="248" t="s">
        <v>8</v>
      </c>
      <c r="L54" s="74"/>
      <c r="M54" s="67">
        <f t="shared" si="1"/>
        <v>0</v>
      </c>
    </row>
    <row r="55" spans="1:13" x14ac:dyDescent="0.2">
      <c r="A55" s="42" t="s">
        <v>441</v>
      </c>
      <c r="B55" s="247"/>
      <c r="C55" s="246"/>
      <c r="D55" s="246"/>
      <c r="E55" s="249"/>
      <c r="F55" s="246"/>
      <c r="G55" s="246"/>
      <c r="H55" s="246"/>
      <c r="I55" s="246"/>
      <c r="J55" s="143">
        <v>1</v>
      </c>
      <c r="K55" s="248"/>
      <c r="L55" s="74"/>
      <c r="M55" s="67">
        <f t="shared" si="1"/>
        <v>0</v>
      </c>
    </row>
    <row r="56" spans="1:13" x14ac:dyDescent="0.2">
      <c r="A56" s="42" t="s">
        <v>442</v>
      </c>
      <c r="B56" s="247" t="s">
        <v>122</v>
      </c>
      <c r="C56" s="246"/>
      <c r="D56" s="246" t="s">
        <v>155</v>
      </c>
      <c r="E56" s="249" t="s">
        <v>96</v>
      </c>
      <c r="F56" s="246" t="s">
        <v>67</v>
      </c>
      <c r="G56" s="246" t="s">
        <v>58</v>
      </c>
      <c r="H56" s="246" t="s">
        <v>73</v>
      </c>
      <c r="I56" s="246" t="s">
        <v>130</v>
      </c>
      <c r="J56" s="143">
        <v>1</v>
      </c>
      <c r="K56" s="248" t="s">
        <v>8</v>
      </c>
      <c r="L56" s="74"/>
      <c r="M56" s="67">
        <f t="shared" si="1"/>
        <v>0</v>
      </c>
    </row>
    <row r="57" spans="1:13" x14ac:dyDescent="0.2">
      <c r="A57" s="42" t="s">
        <v>443</v>
      </c>
      <c r="B57" s="247"/>
      <c r="C57" s="246"/>
      <c r="D57" s="246"/>
      <c r="E57" s="249"/>
      <c r="F57" s="246"/>
      <c r="G57" s="246"/>
      <c r="H57" s="246"/>
      <c r="I57" s="246"/>
      <c r="J57" s="143">
        <v>1</v>
      </c>
      <c r="K57" s="248"/>
      <c r="L57" s="74"/>
      <c r="M57" s="67">
        <f t="shared" si="1"/>
        <v>0</v>
      </c>
    </row>
    <row r="58" spans="1:13" x14ac:dyDescent="0.2">
      <c r="A58" s="42" t="s">
        <v>444</v>
      </c>
      <c r="B58" s="149" t="s">
        <v>122</v>
      </c>
      <c r="C58" s="246"/>
      <c r="D58" s="143" t="s">
        <v>156</v>
      </c>
      <c r="E58" s="147" t="s">
        <v>96</v>
      </c>
      <c r="F58" s="143" t="s">
        <v>67</v>
      </c>
      <c r="G58" s="143" t="s">
        <v>58</v>
      </c>
      <c r="H58" s="143" t="s">
        <v>59</v>
      </c>
      <c r="I58" s="143" t="s">
        <v>157</v>
      </c>
      <c r="J58" s="143">
        <v>1</v>
      </c>
      <c r="K58" s="71" t="s">
        <v>8</v>
      </c>
      <c r="L58" s="74"/>
      <c r="M58" s="67">
        <f t="shared" si="1"/>
        <v>0</v>
      </c>
    </row>
    <row r="59" spans="1:13" x14ac:dyDescent="0.2">
      <c r="A59" s="42" t="s">
        <v>445</v>
      </c>
      <c r="B59" s="149" t="s">
        <v>122</v>
      </c>
      <c r="C59" s="246"/>
      <c r="D59" s="143" t="s">
        <v>156</v>
      </c>
      <c r="E59" s="143">
        <v>1</v>
      </c>
      <c r="F59" s="143" t="s">
        <v>67</v>
      </c>
      <c r="G59" s="143" t="s">
        <v>72</v>
      </c>
      <c r="H59" s="143" t="s">
        <v>59</v>
      </c>
      <c r="I59" s="143" t="s">
        <v>157</v>
      </c>
      <c r="J59" s="143">
        <v>1</v>
      </c>
      <c r="K59" s="71" t="s">
        <v>8</v>
      </c>
      <c r="L59" s="74"/>
      <c r="M59" s="67">
        <f t="shared" si="1"/>
        <v>0</v>
      </c>
    </row>
    <row r="60" spans="1:13" x14ac:dyDescent="0.2">
      <c r="A60" s="42" t="s">
        <v>446</v>
      </c>
      <c r="B60" s="149" t="s">
        <v>122</v>
      </c>
      <c r="C60" s="246"/>
      <c r="D60" s="143" t="s">
        <v>158</v>
      </c>
      <c r="E60" s="147" t="s">
        <v>96</v>
      </c>
      <c r="F60" s="143" t="s">
        <v>67</v>
      </c>
      <c r="G60" s="143" t="s">
        <v>58</v>
      </c>
      <c r="H60" s="143" t="s">
        <v>59</v>
      </c>
      <c r="I60" s="143" t="s">
        <v>68</v>
      </c>
      <c r="J60" s="143">
        <v>1</v>
      </c>
      <c r="K60" s="71" t="s">
        <v>8</v>
      </c>
      <c r="L60" s="74"/>
      <c r="M60" s="67">
        <f t="shared" si="1"/>
        <v>0</v>
      </c>
    </row>
    <row r="61" spans="1:13" x14ac:dyDescent="0.2">
      <c r="A61" s="42" t="s">
        <v>447</v>
      </c>
      <c r="B61" s="149" t="s">
        <v>122</v>
      </c>
      <c r="C61" s="246"/>
      <c r="D61" s="143" t="s">
        <v>158</v>
      </c>
      <c r="E61" s="143">
        <v>1</v>
      </c>
      <c r="F61" s="143" t="s">
        <v>67</v>
      </c>
      <c r="G61" s="143" t="s">
        <v>72</v>
      </c>
      <c r="H61" s="143" t="s">
        <v>59</v>
      </c>
      <c r="I61" s="143" t="s">
        <v>68</v>
      </c>
      <c r="J61" s="143">
        <v>1</v>
      </c>
      <c r="K61" s="71" t="s">
        <v>8</v>
      </c>
      <c r="L61" s="74"/>
      <c r="M61" s="67">
        <f t="shared" si="1"/>
        <v>0</v>
      </c>
    </row>
    <row r="62" spans="1:13" x14ac:dyDescent="0.2">
      <c r="A62" s="42" t="s">
        <v>448</v>
      </c>
      <c r="B62" s="149" t="s">
        <v>122</v>
      </c>
      <c r="C62" s="246"/>
      <c r="D62" s="143" t="s">
        <v>159</v>
      </c>
      <c r="E62" s="147" t="s">
        <v>96</v>
      </c>
      <c r="F62" s="143" t="s">
        <v>67</v>
      </c>
      <c r="G62" s="143" t="s">
        <v>58</v>
      </c>
      <c r="H62" s="143" t="s">
        <v>125</v>
      </c>
      <c r="I62" s="143" t="s">
        <v>130</v>
      </c>
      <c r="J62" s="143">
        <v>1</v>
      </c>
      <c r="K62" s="71" t="s">
        <v>8</v>
      </c>
      <c r="L62" s="74"/>
      <c r="M62" s="67">
        <f t="shared" si="1"/>
        <v>0</v>
      </c>
    </row>
    <row r="63" spans="1:13" x14ac:dyDescent="0.2">
      <c r="A63" s="42" t="s">
        <v>449</v>
      </c>
      <c r="B63" s="149" t="s">
        <v>122</v>
      </c>
      <c r="C63" s="246"/>
      <c r="D63" s="143" t="s">
        <v>160</v>
      </c>
      <c r="E63" s="147" t="s">
        <v>96</v>
      </c>
      <c r="F63" s="143" t="s">
        <v>67</v>
      </c>
      <c r="G63" s="143" t="s">
        <v>58</v>
      </c>
      <c r="H63" s="143" t="s">
        <v>59</v>
      </c>
      <c r="I63" s="143" t="s">
        <v>68</v>
      </c>
      <c r="J63" s="143">
        <v>1</v>
      </c>
      <c r="K63" s="71" t="s">
        <v>8</v>
      </c>
      <c r="L63" s="74"/>
      <c r="M63" s="67">
        <f t="shared" si="1"/>
        <v>0</v>
      </c>
    </row>
    <row r="64" spans="1:13" x14ac:dyDescent="0.2">
      <c r="A64" s="42" t="s">
        <v>450</v>
      </c>
      <c r="B64" s="149" t="s">
        <v>122</v>
      </c>
      <c r="C64" s="246"/>
      <c r="D64" s="143" t="s">
        <v>127</v>
      </c>
      <c r="E64" s="147" t="s">
        <v>96</v>
      </c>
      <c r="F64" s="143" t="s">
        <v>67</v>
      </c>
      <c r="G64" s="143" t="s">
        <v>58</v>
      </c>
      <c r="H64" s="143" t="s">
        <v>59</v>
      </c>
      <c r="I64" s="143" t="s">
        <v>130</v>
      </c>
      <c r="J64" s="143">
        <v>1</v>
      </c>
      <c r="K64" s="71" t="s">
        <v>8</v>
      </c>
      <c r="L64" s="74"/>
      <c r="M64" s="67">
        <f t="shared" si="1"/>
        <v>0</v>
      </c>
    </row>
    <row r="65" spans="1:13" x14ac:dyDescent="0.2">
      <c r="A65" s="42" t="s">
        <v>451</v>
      </c>
      <c r="B65" s="149" t="s">
        <v>122</v>
      </c>
      <c r="C65" s="246"/>
      <c r="D65" s="143" t="s">
        <v>124</v>
      </c>
      <c r="E65" s="147" t="s">
        <v>161</v>
      </c>
      <c r="F65" s="143" t="s">
        <v>67</v>
      </c>
      <c r="G65" s="143" t="s">
        <v>162</v>
      </c>
      <c r="H65" s="143" t="s">
        <v>73</v>
      </c>
      <c r="I65" s="143" t="s">
        <v>68</v>
      </c>
      <c r="J65" s="143">
        <v>1</v>
      </c>
      <c r="K65" s="71" t="s">
        <v>8</v>
      </c>
      <c r="L65" s="74"/>
      <c r="M65" s="67">
        <f t="shared" si="1"/>
        <v>0</v>
      </c>
    </row>
    <row r="66" spans="1:13" x14ac:dyDescent="0.2">
      <c r="A66" s="42" t="s">
        <v>452</v>
      </c>
      <c r="B66" s="149" t="s">
        <v>122</v>
      </c>
      <c r="C66" s="246" t="s">
        <v>163</v>
      </c>
      <c r="D66" s="246" t="s">
        <v>164</v>
      </c>
      <c r="E66" s="143">
        <v>3</v>
      </c>
      <c r="F66" s="143" t="s">
        <v>67</v>
      </c>
      <c r="G66" s="143" t="s">
        <v>165</v>
      </c>
      <c r="H66" s="246" t="s">
        <v>166</v>
      </c>
      <c r="I66" s="143" t="s">
        <v>68</v>
      </c>
      <c r="J66" s="143">
        <v>1</v>
      </c>
      <c r="K66" s="71" t="s">
        <v>8</v>
      </c>
      <c r="L66" s="74"/>
      <c r="M66" s="67">
        <f t="shared" si="1"/>
        <v>0</v>
      </c>
    </row>
    <row r="67" spans="1:13" x14ac:dyDescent="0.2">
      <c r="A67" s="42" t="s">
        <v>453</v>
      </c>
      <c r="B67" s="149" t="s">
        <v>122</v>
      </c>
      <c r="C67" s="246"/>
      <c r="D67" s="246"/>
      <c r="E67" s="143">
        <v>6</v>
      </c>
      <c r="F67" s="143" t="s">
        <v>67</v>
      </c>
      <c r="G67" s="143" t="s">
        <v>134</v>
      </c>
      <c r="H67" s="246"/>
      <c r="I67" s="143" t="s">
        <v>68</v>
      </c>
      <c r="J67" s="143">
        <v>1</v>
      </c>
      <c r="K67" s="71" t="s">
        <v>8</v>
      </c>
      <c r="L67" s="74"/>
      <c r="M67" s="67">
        <f t="shared" si="1"/>
        <v>0</v>
      </c>
    </row>
    <row r="68" spans="1:13" ht="13.5" thickBot="1" x14ac:dyDescent="0.25">
      <c r="A68" s="42" t="s">
        <v>454</v>
      </c>
      <c r="B68" s="63" t="s">
        <v>122</v>
      </c>
      <c r="C68" s="250"/>
      <c r="D68" s="250"/>
      <c r="E68" s="144">
        <v>8</v>
      </c>
      <c r="F68" s="144" t="s">
        <v>67</v>
      </c>
      <c r="G68" s="144" t="s">
        <v>137</v>
      </c>
      <c r="H68" s="250"/>
      <c r="I68" s="144" t="s">
        <v>68</v>
      </c>
      <c r="J68" s="144">
        <v>1</v>
      </c>
      <c r="K68" s="72" t="s">
        <v>8</v>
      </c>
      <c r="L68" s="75"/>
      <c r="M68" s="68">
        <f t="shared" si="1"/>
        <v>0</v>
      </c>
    </row>
    <row r="69" spans="1:13" x14ac:dyDescent="0.2">
      <c r="A69" s="41" t="s">
        <v>455</v>
      </c>
      <c r="B69" s="60" t="s">
        <v>167</v>
      </c>
      <c r="C69" s="235" t="s">
        <v>123</v>
      </c>
      <c r="D69" s="145" t="s">
        <v>124</v>
      </c>
      <c r="E69" s="145" t="s">
        <v>66</v>
      </c>
      <c r="F69" s="145" t="s">
        <v>67</v>
      </c>
      <c r="G69" s="145" t="s">
        <v>58</v>
      </c>
      <c r="H69" s="145" t="s">
        <v>125</v>
      </c>
      <c r="I69" s="145" t="s">
        <v>126</v>
      </c>
      <c r="J69" s="145">
        <v>1</v>
      </c>
      <c r="K69" s="70" t="s">
        <v>8</v>
      </c>
      <c r="L69" s="73"/>
      <c r="M69" s="69">
        <f t="shared" si="1"/>
        <v>0</v>
      </c>
    </row>
    <row r="70" spans="1:13" x14ac:dyDescent="0.2">
      <c r="A70" s="42" t="s">
        <v>456</v>
      </c>
      <c r="B70" s="149" t="s">
        <v>167</v>
      </c>
      <c r="C70" s="236"/>
      <c r="D70" s="146" t="s">
        <v>127</v>
      </c>
      <c r="E70" s="146" t="s">
        <v>128</v>
      </c>
      <c r="F70" s="146" t="s">
        <v>67</v>
      </c>
      <c r="G70" s="146" t="s">
        <v>58</v>
      </c>
      <c r="H70" s="146" t="s">
        <v>129</v>
      </c>
      <c r="I70" s="146" t="s">
        <v>130</v>
      </c>
      <c r="J70" s="146">
        <v>1</v>
      </c>
      <c r="K70" s="71" t="s">
        <v>8</v>
      </c>
      <c r="L70" s="74"/>
      <c r="M70" s="67">
        <f t="shared" si="1"/>
        <v>0</v>
      </c>
    </row>
    <row r="71" spans="1:13" x14ac:dyDescent="0.2">
      <c r="A71" s="43" t="s">
        <v>457</v>
      </c>
      <c r="B71" s="149" t="s">
        <v>167</v>
      </c>
      <c r="C71" s="236"/>
      <c r="D71" s="146" t="s">
        <v>131</v>
      </c>
      <c r="E71" s="146" t="s">
        <v>66</v>
      </c>
      <c r="F71" s="146" t="s">
        <v>67</v>
      </c>
      <c r="G71" s="146" t="s">
        <v>58</v>
      </c>
      <c r="H71" s="146" t="s">
        <v>125</v>
      </c>
      <c r="I71" s="146" t="s">
        <v>130</v>
      </c>
      <c r="J71" s="146">
        <v>1</v>
      </c>
      <c r="K71" s="71" t="s">
        <v>8</v>
      </c>
      <c r="L71" s="74"/>
      <c r="M71" s="67">
        <f t="shared" si="1"/>
        <v>0</v>
      </c>
    </row>
    <row r="72" spans="1:13" x14ac:dyDescent="0.2">
      <c r="A72" s="42" t="s">
        <v>458</v>
      </c>
      <c r="B72" s="149" t="s">
        <v>167</v>
      </c>
      <c r="C72" s="146" t="s">
        <v>132</v>
      </c>
      <c r="D72" s="146" t="s">
        <v>133</v>
      </c>
      <c r="E72" s="146">
        <v>4</v>
      </c>
      <c r="F72" s="146" t="s">
        <v>67</v>
      </c>
      <c r="G72" s="146" t="s">
        <v>168</v>
      </c>
      <c r="H72" s="146" t="s">
        <v>135</v>
      </c>
      <c r="I72" s="146" t="s">
        <v>136</v>
      </c>
      <c r="J72" s="147">
        <v>1</v>
      </c>
      <c r="K72" s="71" t="s">
        <v>8</v>
      </c>
      <c r="L72" s="74"/>
      <c r="M72" s="67">
        <f t="shared" si="1"/>
        <v>0</v>
      </c>
    </row>
    <row r="73" spans="1:13" x14ac:dyDescent="0.2">
      <c r="A73" s="43" t="s">
        <v>459</v>
      </c>
      <c r="B73" s="149" t="s">
        <v>167</v>
      </c>
      <c r="C73" s="146" t="s">
        <v>138</v>
      </c>
      <c r="D73" s="146" t="s">
        <v>139</v>
      </c>
      <c r="E73" s="146" t="s">
        <v>44</v>
      </c>
      <c r="F73" s="146" t="s">
        <v>44</v>
      </c>
      <c r="G73" s="146" t="s">
        <v>44</v>
      </c>
      <c r="H73" s="146" t="s">
        <v>140</v>
      </c>
      <c r="I73" s="146" t="s">
        <v>141</v>
      </c>
      <c r="J73" s="147">
        <v>1</v>
      </c>
      <c r="K73" s="71" t="s">
        <v>8</v>
      </c>
      <c r="L73" s="74"/>
      <c r="M73" s="67">
        <f t="shared" ref="M73:M104" si="2">L73*J73</f>
        <v>0</v>
      </c>
    </row>
    <row r="74" spans="1:13" x14ac:dyDescent="0.2">
      <c r="A74" s="42" t="s">
        <v>460</v>
      </c>
      <c r="B74" s="149" t="s">
        <v>167</v>
      </c>
      <c r="C74" s="236" t="s">
        <v>142</v>
      </c>
      <c r="D74" s="146" t="s">
        <v>143</v>
      </c>
      <c r="E74" s="146" t="s">
        <v>144</v>
      </c>
      <c r="F74" s="146" t="s">
        <v>145</v>
      </c>
      <c r="G74" s="146" t="s">
        <v>44</v>
      </c>
      <c r="H74" s="146" t="s">
        <v>44</v>
      </c>
      <c r="I74" s="146" t="s">
        <v>146</v>
      </c>
      <c r="J74" s="147">
        <v>1</v>
      </c>
      <c r="K74" s="71" t="s">
        <v>8</v>
      </c>
      <c r="L74" s="74"/>
      <c r="M74" s="67">
        <f t="shared" si="2"/>
        <v>0</v>
      </c>
    </row>
    <row r="75" spans="1:13" ht="38.25" x14ac:dyDescent="0.2">
      <c r="A75" s="43" t="s">
        <v>461</v>
      </c>
      <c r="B75" s="149" t="s">
        <v>167</v>
      </c>
      <c r="C75" s="236"/>
      <c r="D75" s="146" t="s">
        <v>147</v>
      </c>
      <c r="E75" s="146" t="s">
        <v>148</v>
      </c>
      <c r="F75" s="146" t="s">
        <v>67</v>
      </c>
      <c r="G75" s="146" t="s">
        <v>75</v>
      </c>
      <c r="H75" s="146" t="s">
        <v>149</v>
      </c>
      <c r="I75" s="146" t="s">
        <v>169</v>
      </c>
      <c r="J75" s="147">
        <v>1</v>
      </c>
      <c r="K75" s="71" t="s">
        <v>8</v>
      </c>
      <c r="L75" s="74"/>
      <c r="M75" s="67">
        <f t="shared" si="2"/>
        <v>0</v>
      </c>
    </row>
    <row r="76" spans="1:13" ht="25.5" x14ac:dyDescent="0.2">
      <c r="A76" s="42" t="s">
        <v>462</v>
      </c>
      <c r="B76" s="149" t="s">
        <v>167</v>
      </c>
      <c r="C76" s="255" t="s">
        <v>170</v>
      </c>
      <c r="D76" s="147" t="s">
        <v>171</v>
      </c>
      <c r="E76" s="51" t="s">
        <v>44</v>
      </c>
      <c r="F76" s="51" t="s">
        <v>44</v>
      </c>
      <c r="G76" s="51" t="s">
        <v>44</v>
      </c>
      <c r="H76" s="52" t="s">
        <v>172</v>
      </c>
      <c r="I76" s="52" t="s">
        <v>173</v>
      </c>
      <c r="J76" s="146">
        <v>1</v>
      </c>
      <c r="K76" s="71" t="s">
        <v>8</v>
      </c>
      <c r="L76" s="74"/>
      <c r="M76" s="67">
        <f t="shared" si="2"/>
        <v>0</v>
      </c>
    </row>
    <row r="77" spans="1:13" x14ac:dyDescent="0.2">
      <c r="A77" s="43" t="s">
        <v>463</v>
      </c>
      <c r="B77" s="149" t="s">
        <v>167</v>
      </c>
      <c r="C77" s="255"/>
      <c r="D77" s="147" t="s">
        <v>174</v>
      </c>
      <c r="E77" s="51" t="s">
        <v>44</v>
      </c>
      <c r="F77" s="52" t="s">
        <v>175</v>
      </c>
      <c r="G77" s="51" t="s">
        <v>44</v>
      </c>
      <c r="H77" s="51" t="s">
        <v>44</v>
      </c>
      <c r="I77" s="51" t="s">
        <v>44</v>
      </c>
      <c r="J77" s="146">
        <v>1</v>
      </c>
      <c r="K77" s="71" t="s">
        <v>243</v>
      </c>
      <c r="L77" s="74"/>
      <c r="M77" s="67">
        <f t="shared" si="2"/>
        <v>0</v>
      </c>
    </row>
    <row r="78" spans="1:13" ht="39" customHeight="1" x14ac:dyDescent="0.2">
      <c r="A78" s="42" t="s">
        <v>464</v>
      </c>
      <c r="B78" s="149" t="s">
        <v>167</v>
      </c>
      <c r="C78" s="255"/>
      <c r="D78" s="147" t="s">
        <v>176</v>
      </c>
      <c r="E78" s="51" t="s">
        <v>177</v>
      </c>
      <c r="F78" s="52" t="s">
        <v>112</v>
      </c>
      <c r="G78" s="51" t="s">
        <v>44</v>
      </c>
      <c r="H78" s="52" t="s">
        <v>44</v>
      </c>
      <c r="I78" s="51" t="s">
        <v>44</v>
      </c>
      <c r="J78" s="146">
        <v>1</v>
      </c>
      <c r="K78" s="71" t="s">
        <v>8</v>
      </c>
      <c r="L78" s="74"/>
      <c r="M78" s="67">
        <f t="shared" si="2"/>
        <v>0</v>
      </c>
    </row>
    <row r="79" spans="1:13" ht="38.25" x14ac:dyDescent="0.2">
      <c r="A79" s="43" t="s">
        <v>465</v>
      </c>
      <c r="B79" s="149" t="s">
        <v>167</v>
      </c>
      <c r="C79" s="255"/>
      <c r="D79" s="147" t="s">
        <v>178</v>
      </c>
      <c r="E79" s="52" t="s">
        <v>179</v>
      </c>
      <c r="F79" s="52" t="s">
        <v>112</v>
      </c>
      <c r="G79" s="52" t="s">
        <v>44</v>
      </c>
      <c r="H79" s="52" t="s">
        <v>44</v>
      </c>
      <c r="I79" s="52" t="s">
        <v>44</v>
      </c>
      <c r="J79" s="146">
        <v>1</v>
      </c>
      <c r="K79" s="71" t="s">
        <v>8</v>
      </c>
      <c r="L79" s="74"/>
      <c r="M79" s="67">
        <f t="shared" si="2"/>
        <v>0</v>
      </c>
    </row>
    <row r="80" spans="1:13" x14ac:dyDescent="0.2">
      <c r="A80" s="42" t="s">
        <v>466</v>
      </c>
      <c r="B80" s="149" t="s">
        <v>167</v>
      </c>
      <c r="C80" s="255"/>
      <c r="D80" s="147" t="s">
        <v>180</v>
      </c>
      <c r="E80" s="52" t="s">
        <v>181</v>
      </c>
      <c r="F80" s="52" t="s">
        <v>112</v>
      </c>
      <c r="G80" s="51" t="s">
        <v>44</v>
      </c>
      <c r="H80" s="51" t="s">
        <v>44</v>
      </c>
      <c r="I80" s="52" t="s">
        <v>182</v>
      </c>
      <c r="J80" s="146">
        <v>1</v>
      </c>
      <c r="K80" s="71" t="s">
        <v>8</v>
      </c>
      <c r="L80" s="74"/>
      <c r="M80" s="67">
        <f t="shared" si="2"/>
        <v>0</v>
      </c>
    </row>
    <row r="81" spans="1:13" x14ac:dyDescent="0.2">
      <c r="A81" s="43" t="s">
        <v>467</v>
      </c>
      <c r="B81" s="149" t="s">
        <v>167</v>
      </c>
      <c r="C81" s="255" t="s">
        <v>183</v>
      </c>
      <c r="D81" s="255" t="s">
        <v>164</v>
      </c>
      <c r="E81" s="147">
        <v>4</v>
      </c>
      <c r="F81" s="147" t="s">
        <v>67</v>
      </c>
      <c r="G81" s="147" t="s">
        <v>168</v>
      </c>
      <c r="H81" s="255" t="s">
        <v>166</v>
      </c>
      <c r="I81" s="147" t="s">
        <v>68</v>
      </c>
      <c r="J81" s="147">
        <v>1</v>
      </c>
      <c r="K81" s="71" t="s">
        <v>8</v>
      </c>
      <c r="L81" s="74"/>
      <c r="M81" s="67">
        <f t="shared" si="2"/>
        <v>0</v>
      </c>
    </row>
    <row r="82" spans="1:13" ht="13.5" thickBot="1" x14ac:dyDescent="0.25">
      <c r="A82" s="42" t="s">
        <v>468</v>
      </c>
      <c r="B82" s="63" t="s">
        <v>167</v>
      </c>
      <c r="C82" s="256"/>
      <c r="D82" s="256"/>
      <c r="E82" s="53">
        <v>2.5</v>
      </c>
      <c r="F82" s="148" t="s">
        <v>67</v>
      </c>
      <c r="G82" s="148" t="s">
        <v>184</v>
      </c>
      <c r="H82" s="256"/>
      <c r="I82" s="148" t="s">
        <v>68</v>
      </c>
      <c r="J82" s="148">
        <v>1</v>
      </c>
      <c r="K82" s="72" t="s">
        <v>8</v>
      </c>
      <c r="L82" s="75"/>
      <c r="M82" s="68">
        <f t="shared" si="2"/>
        <v>0</v>
      </c>
    </row>
    <row r="83" spans="1:13" ht="25.5" x14ac:dyDescent="0.2">
      <c r="A83" s="50" t="s">
        <v>469</v>
      </c>
      <c r="B83" s="60" t="s">
        <v>185</v>
      </c>
      <c r="C83" s="145" t="s">
        <v>186</v>
      </c>
      <c r="D83" s="145" t="s">
        <v>187</v>
      </c>
      <c r="E83" s="145" t="s">
        <v>188</v>
      </c>
      <c r="F83" s="54" t="s">
        <v>44</v>
      </c>
      <c r="G83" s="145" t="s">
        <v>93</v>
      </c>
      <c r="H83" s="145" t="s">
        <v>189</v>
      </c>
      <c r="I83" s="145" t="s">
        <v>190</v>
      </c>
      <c r="J83" s="145">
        <v>1</v>
      </c>
      <c r="K83" s="70" t="s">
        <v>8</v>
      </c>
      <c r="L83" s="73"/>
      <c r="M83" s="69">
        <f t="shared" si="2"/>
        <v>0</v>
      </c>
    </row>
    <row r="84" spans="1:13" x14ac:dyDescent="0.2">
      <c r="A84" s="42" t="s">
        <v>470</v>
      </c>
      <c r="B84" s="149" t="s">
        <v>185</v>
      </c>
      <c r="C84" s="146" t="s">
        <v>191</v>
      </c>
      <c r="D84" s="146" t="s">
        <v>187</v>
      </c>
      <c r="E84" s="146" t="s">
        <v>188</v>
      </c>
      <c r="F84" s="55" t="s">
        <v>44</v>
      </c>
      <c r="G84" s="146" t="s">
        <v>93</v>
      </c>
      <c r="H84" s="146" t="s">
        <v>189</v>
      </c>
      <c r="I84" s="146" t="s">
        <v>130</v>
      </c>
      <c r="J84" s="147">
        <v>1</v>
      </c>
      <c r="K84" s="71" t="s">
        <v>8</v>
      </c>
      <c r="L84" s="74"/>
      <c r="M84" s="67">
        <f t="shared" si="2"/>
        <v>0</v>
      </c>
    </row>
    <row r="85" spans="1:13" ht="25.5" x14ac:dyDescent="0.2">
      <c r="A85" s="42" t="s">
        <v>471</v>
      </c>
      <c r="B85" s="149" t="s">
        <v>185</v>
      </c>
      <c r="C85" s="146" t="s">
        <v>192</v>
      </c>
      <c r="D85" s="146" t="s">
        <v>187</v>
      </c>
      <c r="E85" s="146" t="s">
        <v>193</v>
      </c>
      <c r="F85" s="55" t="s">
        <v>44</v>
      </c>
      <c r="G85" s="146" t="s">
        <v>58</v>
      </c>
      <c r="H85" s="55" t="s">
        <v>44</v>
      </c>
      <c r="I85" s="146" t="s">
        <v>194</v>
      </c>
      <c r="J85" s="147">
        <v>1</v>
      </c>
      <c r="K85" s="71" t="s">
        <v>8</v>
      </c>
      <c r="L85" s="74"/>
      <c r="M85" s="67">
        <f t="shared" si="2"/>
        <v>0</v>
      </c>
    </row>
    <row r="86" spans="1:13" ht="25.5" x14ac:dyDescent="0.2">
      <c r="A86" s="42" t="s">
        <v>472</v>
      </c>
      <c r="B86" s="149" t="s">
        <v>185</v>
      </c>
      <c r="C86" s="146" t="s">
        <v>195</v>
      </c>
      <c r="D86" s="146" t="s">
        <v>187</v>
      </c>
      <c r="E86" s="146" t="s">
        <v>196</v>
      </c>
      <c r="F86" s="55" t="s">
        <v>44</v>
      </c>
      <c r="G86" s="146" t="s">
        <v>162</v>
      </c>
      <c r="H86" s="55" t="s">
        <v>44</v>
      </c>
      <c r="I86" s="146" t="s">
        <v>194</v>
      </c>
      <c r="J86" s="147">
        <v>1</v>
      </c>
      <c r="K86" s="71" t="s">
        <v>8</v>
      </c>
      <c r="L86" s="74"/>
      <c r="M86" s="67">
        <f t="shared" si="2"/>
        <v>0</v>
      </c>
    </row>
    <row r="87" spans="1:13" ht="25.5" x14ac:dyDescent="0.2">
      <c r="A87" s="42" t="s">
        <v>473</v>
      </c>
      <c r="B87" s="149" t="s">
        <v>185</v>
      </c>
      <c r="C87" s="146" t="s">
        <v>197</v>
      </c>
      <c r="D87" s="146" t="s">
        <v>187</v>
      </c>
      <c r="E87" s="146" t="s">
        <v>193</v>
      </c>
      <c r="F87" s="55" t="s">
        <v>44</v>
      </c>
      <c r="G87" s="146" t="s">
        <v>58</v>
      </c>
      <c r="H87" s="55" t="s">
        <v>44</v>
      </c>
      <c r="I87" s="146" t="s">
        <v>198</v>
      </c>
      <c r="J87" s="147">
        <v>1</v>
      </c>
      <c r="K87" s="71" t="s">
        <v>8</v>
      </c>
      <c r="L87" s="74"/>
      <c r="M87" s="67">
        <f t="shared" si="2"/>
        <v>0</v>
      </c>
    </row>
    <row r="88" spans="1:13" x14ac:dyDescent="0.2">
      <c r="A88" s="42" t="s">
        <v>474</v>
      </c>
      <c r="B88" s="149" t="s">
        <v>185</v>
      </c>
      <c r="C88" s="146" t="s">
        <v>199</v>
      </c>
      <c r="D88" s="146" t="s">
        <v>187</v>
      </c>
      <c r="E88" s="146" t="s">
        <v>200</v>
      </c>
      <c r="F88" s="55" t="s">
        <v>44</v>
      </c>
      <c r="G88" s="44" t="s">
        <v>93</v>
      </c>
      <c r="H88" s="55" t="s">
        <v>44</v>
      </c>
      <c r="I88" s="44" t="s">
        <v>201</v>
      </c>
      <c r="J88" s="146">
        <v>1</v>
      </c>
      <c r="K88" s="71" t="s">
        <v>8</v>
      </c>
      <c r="L88" s="74"/>
      <c r="M88" s="67">
        <f t="shared" si="2"/>
        <v>0</v>
      </c>
    </row>
    <row r="89" spans="1:13" ht="25.5" x14ac:dyDescent="0.2">
      <c r="A89" s="42" t="s">
        <v>475</v>
      </c>
      <c r="B89" s="149" t="s">
        <v>185</v>
      </c>
      <c r="C89" s="147" t="s">
        <v>202</v>
      </c>
      <c r="D89" s="146" t="s">
        <v>187</v>
      </c>
      <c r="E89" s="146" t="s">
        <v>203</v>
      </c>
      <c r="F89" s="55" t="s">
        <v>44</v>
      </c>
      <c r="G89" s="147" t="s">
        <v>58</v>
      </c>
      <c r="H89" s="55" t="s">
        <v>44</v>
      </c>
      <c r="I89" s="147" t="s">
        <v>204</v>
      </c>
      <c r="J89" s="147">
        <v>1</v>
      </c>
      <c r="K89" s="71" t="s">
        <v>8</v>
      </c>
      <c r="L89" s="74"/>
      <c r="M89" s="67">
        <f t="shared" si="2"/>
        <v>0</v>
      </c>
    </row>
    <row r="90" spans="1:13" ht="39" thickBot="1" x14ac:dyDescent="0.25">
      <c r="A90" s="42" t="s">
        <v>476</v>
      </c>
      <c r="B90" s="63" t="s">
        <v>185</v>
      </c>
      <c r="C90" s="49" t="s">
        <v>205</v>
      </c>
      <c r="D90" s="49" t="s">
        <v>187</v>
      </c>
      <c r="E90" s="56" t="s">
        <v>44</v>
      </c>
      <c r="F90" s="56" t="s">
        <v>44</v>
      </c>
      <c r="G90" s="49" t="s">
        <v>44</v>
      </c>
      <c r="H90" s="56" t="s">
        <v>44</v>
      </c>
      <c r="I90" s="148" t="s">
        <v>206</v>
      </c>
      <c r="J90" s="49">
        <v>1</v>
      </c>
      <c r="K90" s="72" t="s">
        <v>8</v>
      </c>
      <c r="L90" s="75"/>
      <c r="M90" s="68">
        <f t="shared" si="2"/>
        <v>0</v>
      </c>
    </row>
    <row r="91" spans="1:13" x14ac:dyDescent="0.2">
      <c r="A91" s="50" t="s">
        <v>477</v>
      </c>
      <c r="B91" s="60" t="s">
        <v>207</v>
      </c>
      <c r="C91" s="145" t="s">
        <v>186</v>
      </c>
      <c r="D91" s="145" t="s">
        <v>187</v>
      </c>
      <c r="E91" s="145" t="s">
        <v>208</v>
      </c>
      <c r="F91" s="145" t="s">
        <v>112</v>
      </c>
      <c r="G91" s="145" t="s">
        <v>44</v>
      </c>
      <c r="H91" s="145" t="s">
        <v>172</v>
      </c>
      <c r="I91" s="145" t="s">
        <v>130</v>
      </c>
      <c r="J91" s="145">
        <v>1</v>
      </c>
      <c r="K91" s="70" t="s">
        <v>8</v>
      </c>
      <c r="L91" s="73"/>
      <c r="M91" s="69">
        <f t="shared" si="2"/>
        <v>0</v>
      </c>
    </row>
    <row r="92" spans="1:13" x14ac:dyDescent="0.2">
      <c r="A92" s="42" t="s">
        <v>478</v>
      </c>
      <c r="B92" s="149" t="s">
        <v>207</v>
      </c>
      <c r="C92" s="147" t="s">
        <v>191</v>
      </c>
      <c r="D92" s="147" t="s">
        <v>187</v>
      </c>
      <c r="E92" s="51" t="s">
        <v>209</v>
      </c>
      <c r="F92" s="147" t="s">
        <v>67</v>
      </c>
      <c r="G92" s="147" t="s">
        <v>210</v>
      </c>
      <c r="H92" s="147" t="s">
        <v>172</v>
      </c>
      <c r="I92" s="147" t="s">
        <v>130</v>
      </c>
      <c r="J92" s="147">
        <v>1</v>
      </c>
      <c r="K92" s="71" t="s">
        <v>8</v>
      </c>
      <c r="L92" s="74"/>
      <c r="M92" s="67">
        <f t="shared" si="2"/>
        <v>0</v>
      </c>
    </row>
    <row r="93" spans="1:13" ht="25.5" x14ac:dyDescent="0.2">
      <c r="A93" s="42" t="s">
        <v>479</v>
      </c>
      <c r="B93" s="149" t="s">
        <v>207</v>
      </c>
      <c r="C93" s="146" t="s">
        <v>211</v>
      </c>
      <c r="D93" s="146" t="s">
        <v>187</v>
      </c>
      <c r="E93" s="146" t="s">
        <v>208</v>
      </c>
      <c r="F93" s="146" t="s">
        <v>112</v>
      </c>
      <c r="G93" s="146" t="s">
        <v>44</v>
      </c>
      <c r="H93" s="146" t="s">
        <v>172</v>
      </c>
      <c r="I93" s="146" t="s">
        <v>130</v>
      </c>
      <c r="J93" s="147">
        <v>1</v>
      </c>
      <c r="K93" s="71" t="s">
        <v>8</v>
      </c>
      <c r="L93" s="74"/>
      <c r="M93" s="67">
        <f t="shared" si="2"/>
        <v>0</v>
      </c>
    </row>
    <row r="94" spans="1:13" x14ac:dyDescent="0.2">
      <c r="A94" s="42" t="s">
        <v>480</v>
      </c>
      <c r="B94" s="149" t="s">
        <v>207</v>
      </c>
      <c r="C94" s="146" t="s">
        <v>212</v>
      </c>
      <c r="D94" s="146" t="s">
        <v>187</v>
      </c>
      <c r="E94" s="146" t="s">
        <v>213</v>
      </c>
      <c r="F94" s="146" t="s">
        <v>67</v>
      </c>
      <c r="G94" s="146" t="s">
        <v>44</v>
      </c>
      <c r="H94" s="146" t="s">
        <v>172</v>
      </c>
      <c r="I94" s="146" t="s">
        <v>130</v>
      </c>
      <c r="J94" s="147">
        <v>1</v>
      </c>
      <c r="K94" s="71" t="s">
        <v>8</v>
      </c>
      <c r="L94" s="74"/>
      <c r="M94" s="67">
        <f t="shared" si="2"/>
        <v>0</v>
      </c>
    </row>
    <row r="95" spans="1:13" x14ac:dyDescent="0.2">
      <c r="A95" s="42" t="s">
        <v>481</v>
      </c>
      <c r="B95" s="149" t="s">
        <v>207</v>
      </c>
      <c r="C95" s="147" t="s">
        <v>124</v>
      </c>
      <c r="D95" s="146" t="s">
        <v>187</v>
      </c>
      <c r="E95" s="51" t="s">
        <v>209</v>
      </c>
      <c r="F95" s="147" t="s">
        <v>67</v>
      </c>
      <c r="G95" s="147" t="s">
        <v>210</v>
      </c>
      <c r="H95" s="147" t="s">
        <v>44</v>
      </c>
      <c r="I95" s="147" t="s">
        <v>214</v>
      </c>
      <c r="J95" s="147">
        <v>1</v>
      </c>
      <c r="K95" s="71" t="s">
        <v>8</v>
      </c>
      <c r="L95" s="74"/>
      <c r="M95" s="67">
        <f t="shared" si="2"/>
        <v>0</v>
      </c>
    </row>
    <row r="96" spans="1:13" ht="39" thickBot="1" x14ac:dyDescent="0.25">
      <c r="A96" s="42" t="s">
        <v>482</v>
      </c>
      <c r="B96" s="63" t="s">
        <v>207</v>
      </c>
      <c r="C96" s="49" t="s">
        <v>127</v>
      </c>
      <c r="D96" s="49" t="s">
        <v>187</v>
      </c>
      <c r="E96" s="57" t="s">
        <v>215</v>
      </c>
      <c r="F96" s="49" t="s">
        <v>67</v>
      </c>
      <c r="G96" s="49" t="s">
        <v>44</v>
      </c>
      <c r="H96" s="49" t="s">
        <v>216</v>
      </c>
      <c r="I96" s="49" t="s">
        <v>217</v>
      </c>
      <c r="J96" s="49">
        <v>1</v>
      </c>
      <c r="K96" s="72" t="s">
        <v>8</v>
      </c>
      <c r="L96" s="75"/>
      <c r="M96" s="68">
        <f t="shared" si="2"/>
        <v>0</v>
      </c>
    </row>
    <row r="97" spans="1:13" x14ac:dyDescent="0.2">
      <c r="A97" s="41" t="s">
        <v>483</v>
      </c>
      <c r="B97" s="60" t="s">
        <v>218</v>
      </c>
      <c r="C97" s="145" t="s">
        <v>219</v>
      </c>
      <c r="D97" s="145" t="s">
        <v>187</v>
      </c>
      <c r="E97" s="145">
        <v>2</v>
      </c>
      <c r="F97" s="145" t="s">
        <v>67</v>
      </c>
      <c r="G97" s="145" t="s">
        <v>220</v>
      </c>
      <c r="H97" s="145" t="s">
        <v>221</v>
      </c>
      <c r="I97" s="145" t="s">
        <v>222</v>
      </c>
      <c r="J97" s="145">
        <v>1</v>
      </c>
      <c r="K97" s="70" t="s">
        <v>8</v>
      </c>
      <c r="L97" s="73"/>
      <c r="M97" s="69">
        <f t="shared" si="2"/>
        <v>0</v>
      </c>
    </row>
    <row r="98" spans="1:13" ht="25.5" x14ac:dyDescent="0.2">
      <c r="A98" s="42" t="s">
        <v>484</v>
      </c>
      <c r="B98" s="149" t="s">
        <v>218</v>
      </c>
      <c r="C98" s="146" t="s">
        <v>127</v>
      </c>
      <c r="D98" s="146" t="s">
        <v>187</v>
      </c>
      <c r="E98" s="146">
        <v>100</v>
      </c>
      <c r="F98" s="146" t="s">
        <v>112</v>
      </c>
      <c r="G98" s="146" t="s">
        <v>168</v>
      </c>
      <c r="H98" s="146" t="s">
        <v>223</v>
      </c>
      <c r="I98" s="146" t="s">
        <v>224</v>
      </c>
      <c r="J98" s="147">
        <v>1</v>
      </c>
      <c r="K98" s="71" t="s">
        <v>8</v>
      </c>
      <c r="L98" s="74"/>
      <c r="M98" s="67">
        <f t="shared" si="2"/>
        <v>0</v>
      </c>
    </row>
    <row r="99" spans="1:13" ht="25.5" x14ac:dyDescent="0.2">
      <c r="A99" s="43" t="s">
        <v>485</v>
      </c>
      <c r="B99" s="149" t="s">
        <v>218</v>
      </c>
      <c r="C99" s="146" t="s">
        <v>138</v>
      </c>
      <c r="D99" s="146" t="s">
        <v>187</v>
      </c>
      <c r="E99" s="146">
        <v>4</v>
      </c>
      <c r="F99" s="146" t="s">
        <v>67</v>
      </c>
      <c r="G99" s="146" t="s">
        <v>168</v>
      </c>
      <c r="H99" s="146" t="s">
        <v>225</v>
      </c>
      <c r="I99" s="146" t="s">
        <v>226</v>
      </c>
      <c r="J99" s="147">
        <v>1</v>
      </c>
      <c r="K99" s="71" t="s">
        <v>8</v>
      </c>
      <c r="L99" s="74"/>
      <c r="M99" s="67">
        <f t="shared" si="2"/>
        <v>0</v>
      </c>
    </row>
    <row r="100" spans="1:13" ht="25.5" x14ac:dyDescent="0.2">
      <c r="A100" s="42" t="s">
        <v>486</v>
      </c>
      <c r="B100" s="149" t="s">
        <v>218</v>
      </c>
      <c r="C100" s="146" t="s">
        <v>227</v>
      </c>
      <c r="D100" s="146" t="s">
        <v>187</v>
      </c>
      <c r="E100" s="55" t="s">
        <v>228</v>
      </c>
      <c r="F100" s="146" t="s">
        <v>67</v>
      </c>
      <c r="G100" s="146" t="s">
        <v>58</v>
      </c>
      <c r="H100" s="146" t="s">
        <v>44</v>
      </c>
      <c r="I100" s="146" t="s">
        <v>229</v>
      </c>
      <c r="J100" s="147">
        <v>1</v>
      </c>
      <c r="K100" s="71" t="s">
        <v>8</v>
      </c>
      <c r="L100" s="74"/>
      <c r="M100" s="67">
        <f t="shared" si="2"/>
        <v>0</v>
      </c>
    </row>
    <row r="101" spans="1:13" x14ac:dyDescent="0.2">
      <c r="A101" s="43" t="s">
        <v>487</v>
      </c>
      <c r="B101" s="149" t="s">
        <v>218</v>
      </c>
      <c r="C101" s="147" t="s">
        <v>163</v>
      </c>
      <c r="D101" s="147" t="s">
        <v>164</v>
      </c>
      <c r="E101" s="146">
        <v>4</v>
      </c>
      <c r="F101" s="146" t="s">
        <v>67</v>
      </c>
      <c r="G101" s="44" t="s">
        <v>168</v>
      </c>
      <c r="H101" s="147" t="s">
        <v>166</v>
      </c>
      <c r="I101" s="147" t="s">
        <v>68</v>
      </c>
      <c r="J101" s="146">
        <v>1</v>
      </c>
      <c r="K101" s="71" t="s">
        <v>8</v>
      </c>
      <c r="L101" s="74"/>
      <c r="M101" s="67">
        <f t="shared" si="2"/>
        <v>0</v>
      </c>
    </row>
    <row r="102" spans="1:13" x14ac:dyDescent="0.2">
      <c r="A102" s="42" t="s">
        <v>488</v>
      </c>
      <c r="B102" s="149" t="s">
        <v>218</v>
      </c>
      <c r="C102" s="147" t="s">
        <v>156</v>
      </c>
      <c r="D102" s="146" t="s">
        <v>187</v>
      </c>
      <c r="E102" s="51" t="s">
        <v>228</v>
      </c>
      <c r="F102" s="147" t="s">
        <v>67</v>
      </c>
      <c r="G102" s="147" t="s">
        <v>58</v>
      </c>
      <c r="H102" s="147" t="s">
        <v>166</v>
      </c>
      <c r="I102" s="147" t="s">
        <v>230</v>
      </c>
      <c r="J102" s="147">
        <v>1</v>
      </c>
      <c r="K102" s="71" t="s">
        <v>8</v>
      </c>
      <c r="L102" s="74"/>
      <c r="M102" s="67">
        <f t="shared" si="2"/>
        <v>0</v>
      </c>
    </row>
    <row r="103" spans="1:13" x14ac:dyDescent="0.2">
      <c r="A103" s="43" t="s">
        <v>489</v>
      </c>
      <c r="B103" s="149" t="s">
        <v>218</v>
      </c>
      <c r="C103" s="146" t="s">
        <v>231</v>
      </c>
      <c r="D103" s="146" t="s">
        <v>187</v>
      </c>
      <c r="E103" s="146" t="s">
        <v>232</v>
      </c>
      <c r="F103" s="146" t="s">
        <v>67</v>
      </c>
      <c r="G103" s="146" t="s">
        <v>93</v>
      </c>
      <c r="H103" s="146" t="s">
        <v>44</v>
      </c>
      <c r="I103" s="146" t="s">
        <v>222</v>
      </c>
      <c r="J103" s="146">
        <v>1</v>
      </c>
      <c r="K103" s="71" t="s">
        <v>8</v>
      </c>
      <c r="L103" s="74"/>
      <c r="M103" s="67">
        <f t="shared" si="2"/>
        <v>0</v>
      </c>
    </row>
    <row r="104" spans="1:13" ht="39.75" customHeight="1" thickBot="1" x14ac:dyDescent="0.25">
      <c r="A104" s="42" t="s">
        <v>490</v>
      </c>
      <c r="B104" s="63" t="s">
        <v>218</v>
      </c>
      <c r="C104" s="49" t="s">
        <v>233</v>
      </c>
      <c r="D104" s="49" t="s">
        <v>187</v>
      </c>
      <c r="E104" s="49">
        <v>4</v>
      </c>
      <c r="F104" s="49" t="s">
        <v>67</v>
      </c>
      <c r="G104" s="49" t="s">
        <v>168</v>
      </c>
      <c r="H104" s="148" t="s">
        <v>234</v>
      </c>
      <c r="I104" s="49" t="s">
        <v>235</v>
      </c>
      <c r="J104" s="49">
        <v>1</v>
      </c>
      <c r="K104" s="72" t="s">
        <v>8</v>
      </c>
      <c r="L104" s="75"/>
      <c r="M104" s="68">
        <f t="shared" si="2"/>
        <v>0</v>
      </c>
    </row>
    <row r="105" spans="1:13" s="159" customFormat="1" ht="34.5" customHeight="1" thickBot="1" x14ac:dyDescent="0.35">
      <c r="A105" s="253" t="s">
        <v>388</v>
      </c>
      <c r="B105" s="254"/>
      <c r="C105" s="254"/>
      <c r="D105" s="254"/>
      <c r="E105" s="254"/>
      <c r="F105" s="254"/>
      <c r="G105" s="254"/>
      <c r="H105" s="254"/>
      <c r="I105" s="254"/>
      <c r="J105" s="254"/>
      <c r="K105" s="254"/>
      <c r="L105" s="251">
        <f>SUM(M8:M104)</f>
        <v>0</v>
      </c>
      <c r="M105" s="252"/>
    </row>
  </sheetData>
  <mergeCells count="50">
    <mergeCell ref="L105:M105"/>
    <mergeCell ref="A105:K105"/>
    <mergeCell ref="H66:H68"/>
    <mergeCell ref="C69:C71"/>
    <mergeCell ref="C74:C75"/>
    <mergeCell ref="C76:C80"/>
    <mergeCell ref="C81:C82"/>
    <mergeCell ref="D81:D82"/>
    <mergeCell ref="H81:H82"/>
    <mergeCell ref="B54:B55"/>
    <mergeCell ref="C54:C65"/>
    <mergeCell ref="D54:D55"/>
    <mergeCell ref="C66:C68"/>
    <mergeCell ref="D66:D68"/>
    <mergeCell ref="B56:B57"/>
    <mergeCell ref="D56:D57"/>
    <mergeCell ref="E56:E57"/>
    <mergeCell ref="F56:F57"/>
    <mergeCell ref="G56:G57"/>
    <mergeCell ref="E54:E55"/>
    <mergeCell ref="F54:F55"/>
    <mergeCell ref="G54:G55"/>
    <mergeCell ref="K56:K57"/>
    <mergeCell ref="K54:K55"/>
    <mergeCell ref="H56:H57"/>
    <mergeCell ref="I56:I57"/>
    <mergeCell ref="H54:H55"/>
    <mergeCell ref="I54:I55"/>
    <mergeCell ref="C49:C53"/>
    <mergeCell ref="B50:B51"/>
    <mergeCell ref="D50:D51"/>
    <mergeCell ref="C24:C25"/>
    <mergeCell ref="K50:K51"/>
    <mergeCell ref="B52:B53"/>
    <mergeCell ref="D52:D53"/>
    <mergeCell ref="E52:E53"/>
    <mergeCell ref="F52:F53"/>
    <mergeCell ref="G52:G53"/>
    <mergeCell ref="H52:H53"/>
    <mergeCell ref="E50:E51"/>
    <mergeCell ref="F50:F51"/>
    <mergeCell ref="G50:G51"/>
    <mergeCell ref="H50:H51"/>
    <mergeCell ref="K52:K53"/>
    <mergeCell ref="C8:C11"/>
    <mergeCell ref="A5:B5"/>
    <mergeCell ref="C5:M5"/>
    <mergeCell ref="A6:M6"/>
    <mergeCell ref="C43:C45"/>
    <mergeCell ref="C12:C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workbookViewId="0">
      <selection activeCell="G6" sqref="G6"/>
    </sheetView>
  </sheetViews>
  <sheetFormatPr defaultRowHeight="15" x14ac:dyDescent="0.25"/>
  <cols>
    <col min="1" max="1" width="20.140625" customWidth="1"/>
    <col min="2" max="2" width="88.7109375" customWidth="1"/>
    <col min="3" max="3" width="24.85546875" customWidth="1"/>
  </cols>
  <sheetData>
    <row r="1" spans="1:9" s="10" customFormat="1" x14ac:dyDescent="0.25">
      <c r="A1" s="1"/>
      <c r="B1" s="1"/>
      <c r="C1" s="1"/>
      <c r="D1" s="24"/>
      <c r="E1" s="98"/>
      <c r="F1" s="24"/>
      <c r="G1" s="98"/>
      <c r="H1" s="24"/>
      <c r="I1" s="98"/>
    </row>
    <row r="2" spans="1:9" s="10" customFormat="1" x14ac:dyDescent="0.25">
      <c r="A2" s="1"/>
      <c r="B2" s="1"/>
      <c r="C2" s="1"/>
      <c r="D2" s="24"/>
      <c r="E2" s="98"/>
      <c r="F2" s="24"/>
      <c r="G2" s="98"/>
      <c r="H2" s="24"/>
      <c r="I2" s="98"/>
    </row>
    <row r="3" spans="1:9" s="10" customFormat="1" x14ac:dyDescent="0.25">
      <c r="A3" s="1"/>
      <c r="B3" s="1"/>
      <c r="C3" s="1"/>
      <c r="D3" s="24"/>
      <c r="E3" s="98"/>
      <c r="F3" s="24"/>
      <c r="G3" s="98"/>
      <c r="H3" s="24"/>
      <c r="I3" s="98"/>
    </row>
    <row r="4" spans="1:9" s="10" customFormat="1" ht="15.75" thickBot="1" x14ac:dyDescent="0.3">
      <c r="A4" s="1"/>
      <c r="B4" s="1"/>
      <c r="C4" s="1"/>
      <c r="D4" s="24"/>
      <c r="E4" s="98"/>
      <c r="F4" s="24"/>
      <c r="G4" s="98"/>
      <c r="H4" s="24"/>
      <c r="I4" s="98"/>
    </row>
    <row r="5" spans="1:9" s="13" customFormat="1" ht="45" customHeight="1" thickBot="1" x14ac:dyDescent="0.35">
      <c r="A5" s="119" t="s">
        <v>15</v>
      </c>
      <c r="B5" s="257" t="s">
        <v>387</v>
      </c>
      <c r="C5" s="258"/>
    </row>
    <row r="6" spans="1:9" s="10" customFormat="1" ht="15.75" thickBot="1" x14ac:dyDescent="0.3">
      <c r="A6" s="84"/>
      <c r="B6" s="83"/>
      <c r="C6" s="83"/>
      <c r="D6" s="24"/>
      <c r="E6" s="98"/>
      <c r="F6" s="24"/>
      <c r="G6" s="98"/>
      <c r="H6" s="24"/>
      <c r="I6" s="98"/>
    </row>
    <row r="7" spans="1:9" s="10" customFormat="1" ht="37.5" customHeight="1" thickBot="1" x14ac:dyDescent="0.3">
      <c r="A7" s="198" t="s">
        <v>390</v>
      </c>
      <c r="B7" s="199"/>
      <c r="C7" s="200"/>
    </row>
    <row r="8" spans="1:9" s="10" customFormat="1" ht="27.75" customHeight="1" thickBot="1" x14ac:dyDescent="0.3">
      <c r="A8" s="122" t="s">
        <v>40</v>
      </c>
      <c r="B8" s="123" t="s">
        <v>0</v>
      </c>
      <c r="C8" s="124" t="s">
        <v>353</v>
      </c>
    </row>
    <row r="9" spans="1:9" x14ac:dyDescent="0.25">
      <c r="A9" s="125" t="s">
        <v>41</v>
      </c>
      <c r="B9" s="126" t="s">
        <v>354</v>
      </c>
      <c r="C9" s="127" t="s">
        <v>87</v>
      </c>
    </row>
    <row r="10" spans="1:9" x14ac:dyDescent="0.25">
      <c r="A10" s="128" t="s">
        <v>41</v>
      </c>
      <c r="B10" s="129" t="s">
        <v>252</v>
      </c>
      <c r="C10" s="130" t="s">
        <v>355</v>
      </c>
    </row>
    <row r="11" spans="1:9" x14ac:dyDescent="0.25">
      <c r="A11" s="128" t="s">
        <v>41</v>
      </c>
      <c r="B11" s="129" t="s">
        <v>254</v>
      </c>
      <c r="C11" s="130" t="s">
        <v>356</v>
      </c>
    </row>
    <row r="12" spans="1:9" x14ac:dyDescent="0.25">
      <c r="A12" s="128" t="s">
        <v>41</v>
      </c>
      <c r="B12" s="129" t="s">
        <v>256</v>
      </c>
      <c r="C12" s="130" t="s">
        <v>87</v>
      </c>
    </row>
    <row r="13" spans="1:9" x14ac:dyDescent="0.25">
      <c r="A13" s="128" t="s">
        <v>41</v>
      </c>
      <c r="B13" s="129" t="s">
        <v>258</v>
      </c>
      <c r="C13" s="130" t="s">
        <v>87</v>
      </c>
    </row>
    <row r="14" spans="1:9" x14ac:dyDescent="0.25">
      <c r="A14" s="128" t="s">
        <v>41</v>
      </c>
      <c r="B14" s="129" t="s">
        <v>259</v>
      </c>
      <c r="C14" s="130" t="s">
        <v>87</v>
      </c>
    </row>
    <row r="15" spans="1:9" x14ac:dyDescent="0.25">
      <c r="A15" s="128" t="s">
        <v>41</v>
      </c>
      <c r="B15" s="129" t="s">
        <v>260</v>
      </c>
      <c r="C15" s="130" t="s">
        <v>355</v>
      </c>
    </row>
    <row r="16" spans="1:9" x14ac:dyDescent="0.25">
      <c r="A16" s="128" t="s">
        <v>41</v>
      </c>
      <c r="B16" s="129" t="s">
        <v>261</v>
      </c>
      <c r="C16" s="130" t="s">
        <v>87</v>
      </c>
    </row>
    <row r="17" spans="1:3" x14ac:dyDescent="0.25">
      <c r="A17" s="128" t="s">
        <v>41</v>
      </c>
      <c r="B17" s="129" t="s">
        <v>263</v>
      </c>
      <c r="C17" s="130" t="s">
        <v>87</v>
      </c>
    </row>
    <row r="18" spans="1:3" x14ac:dyDescent="0.25">
      <c r="A18" s="128" t="s">
        <v>41</v>
      </c>
      <c r="B18" s="129" t="s">
        <v>265</v>
      </c>
      <c r="C18" s="130" t="s">
        <v>87</v>
      </c>
    </row>
    <row r="19" spans="1:3" x14ac:dyDescent="0.25">
      <c r="A19" s="128" t="s">
        <v>41</v>
      </c>
      <c r="B19" s="129" t="s">
        <v>267</v>
      </c>
      <c r="C19" s="130" t="s">
        <v>87</v>
      </c>
    </row>
    <row r="20" spans="1:3" x14ac:dyDescent="0.25">
      <c r="A20" s="128" t="s">
        <v>41</v>
      </c>
      <c r="B20" s="129" t="s">
        <v>269</v>
      </c>
      <c r="C20" s="130" t="s">
        <v>356</v>
      </c>
    </row>
    <row r="21" spans="1:3" x14ac:dyDescent="0.25">
      <c r="A21" s="128" t="s">
        <v>41</v>
      </c>
      <c r="B21" s="129" t="s">
        <v>271</v>
      </c>
      <c r="C21" s="130" t="s">
        <v>87</v>
      </c>
    </row>
    <row r="22" spans="1:3" x14ac:dyDescent="0.25">
      <c r="A22" s="128" t="s">
        <v>41</v>
      </c>
      <c r="B22" s="129" t="s">
        <v>273</v>
      </c>
      <c r="C22" s="130" t="s">
        <v>87</v>
      </c>
    </row>
    <row r="23" spans="1:3" x14ac:dyDescent="0.25">
      <c r="A23" s="128" t="s">
        <v>41</v>
      </c>
      <c r="B23" s="129" t="s">
        <v>275</v>
      </c>
      <c r="C23" s="130" t="s">
        <v>356</v>
      </c>
    </row>
    <row r="24" spans="1:3" x14ac:dyDescent="0.25">
      <c r="A24" s="128" t="s">
        <v>41</v>
      </c>
      <c r="B24" s="129" t="s">
        <v>277</v>
      </c>
      <c r="C24" s="130" t="s">
        <v>355</v>
      </c>
    </row>
    <row r="25" spans="1:3" x14ac:dyDescent="0.25">
      <c r="A25" s="128" t="s">
        <v>41</v>
      </c>
      <c r="B25" s="129" t="s">
        <v>278</v>
      </c>
      <c r="C25" s="130" t="s">
        <v>356</v>
      </c>
    </row>
    <row r="26" spans="1:3" x14ac:dyDescent="0.25">
      <c r="A26" s="128" t="s">
        <v>41</v>
      </c>
      <c r="B26" s="131" t="s">
        <v>279</v>
      </c>
      <c r="C26" s="130" t="s">
        <v>355</v>
      </c>
    </row>
    <row r="27" spans="1:3" x14ac:dyDescent="0.25">
      <c r="A27" s="128" t="s">
        <v>41</v>
      </c>
      <c r="B27" s="131" t="s">
        <v>280</v>
      </c>
      <c r="C27" s="130" t="s">
        <v>355</v>
      </c>
    </row>
    <row r="28" spans="1:3" ht="15.75" thickBot="1" x14ac:dyDescent="0.3">
      <c r="A28" s="132" t="s">
        <v>41</v>
      </c>
      <c r="B28" s="133" t="s">
        <v>281</v>
      </c>
      <c r="C28" s="134" t="s">
        <v>355</v>
      </c>
    </row>
    <row r="29" spans="1:3" x14ac:dyDescent="0.25">
      <c r="A29" s="125" t="s">
        <v>122</v>
      </c>
      <c r="B29" s="135" t="s">
        <v>282</v>
      </c>
      <c r="C29" s="127" t="s">
        <v>87</v>
      </c>
    </row>
    <row r="30" spans="1:3" x14ac:dyDescent="0.25">
      <c r="A30" s="128" t="s">
        <v>122</v>
      </c>
      <c r="B30" s="136" t="s">
        <v>283</v>
      </c>
      <c r="C30" s="130" t="s">
        <v>87</v>
      </c>
    </row>
    <row r="31" spans="1:3" x14ac:dyDescent="0.25">
      <c r="A31" s="128" t="s">
        <v>122</v>
      </c>
      <c r="B31" s="136" t="s">
        <v>284</v>
      </c>
      <c r="C31" s="130" t="s">
        <v>87</v>
      </c>
    </row>
    <row r="32" spans="1:3" x14ac:dyDescent="0.25">
      <c r="A32" s="128" t="s">
        <v>122</v>
      </c>
      <c r="B32" s="136" t="s">
        <v>254</v>
      </c>
      <c r="C32" s="130" t="s">
        <v>356</v>
      </c>
    </row>
    <row r="33" spans="1:3" x14ac:dyDescent="0.25">
      <c r="A33" s="128" t="s">
        <v>122</v>
      </c>
      <c r="B33" s="136" t="s">
        <v>285</v>
      </c>
      <c r="C33" s="130" t="s">
        <v>355</v>
      </c>
    </row>
    <row r="34" spans="1:3" x14ac:dyDescent="0.25">
      <c r="A34" s="128" t="s">
        <v>122</v>
      </c>
      <c r="B34" s="136" t="s">
        <v>286</v>
      </c>
      <c r="C34" s="130" t="s">
        <v>355</v>
      </c>
    </row>
    <row r="35" spans="1:3" x14ac:dyDescent="0.25">
      <c r="A35" s="128" t="s">
        <v>122</v>
      </c>
      <c r="B35" s="136" t="s">
        <v>259</v>
      </c>
      <c r="C35" s="130" t="s">
        <v>355</v>
      </c>
    </row>
    <row r="36" spans="1:3" x14ac:dyDescent="0.25">
      <c r="A36" s="128" t="s">
        <v>122</v>
      </c>
      <c r="B36" s="136" t="s">
        <v>287</v>
      </c>
      <c r="C36" s="130" t="s">
        <v>355</v>
      </c>
    </row>
    <row r="37" spans="1:3" x14ac:dyDescent="0.25">
      <c r="A37" s="128" t="s">
        <v>122</v>
      </c>
      <c r="B37" s="136" t="s">
        <v>288</v>
      </c>
      <c r="C37" s="130" t="s">
        <v>355</v>
      </c>
    </row>
    <row r="38" spans="1:3" x14ac:dyDescent="0.25">
      <c r="A38" s="128" t="s">
        <v>122</v>
      </c>
      <c r="B38" s="136" t="s">
        <v>289</v>
      </c>
      <c r="C38" s="130" t="s">
        <v>355</v>
      </c>
    </row>
    <row r="39" spans="1:3" x14ac:dyDescent="0.25">
      <c r="A39" s="128" t="s">
        <v>122</v>
      </c>
      <c r="B39" s="136" t="s">
        <v>290</v>
      </c>
      <c r="C39" s="130" t="s">
        <v>355</v>
      </c>
    </row>
    <row r="40" spans="1:3" x14ac:dyDescent="0.25">
      <c r="A40" s="128" t="s">
        <v>122</v>
      </c>
      <c r="B40" s="136" t="s">
        <v>291</v>
      </c>
      <c r="C40" s="130" t="s">
        <v>355</v>
      </c>
    </row>
    <row r="41" spans="1:3" x14ac:dyDescent="0.25">
      <c r="A41" s="128" t="s">
        <v>122</v>
      </c>
      <c r="B41" s="136" t="s">
        <v>292</v>
      </c>
      <c r="C41" s="130" t="s">
        <v>355</v>
      </c>
    </row>
    <row r="42" spans="1:3" x14ac:dyDescent="0.25">
      <c r="A42" s="128" t="s">
        <v>122</v>
      </c>
      <c r="B42" s="136" t="s">
        <v>267</v>
      </c>
      <c r="C42" s="130" t="s">
        <v>355</v>
      </c>
    </row>
    <row r="43" spans="1:3" x14ac:dyDescent="0.25">
      <c r="A43" s="128" t="s">
        <v>122</v>
      </c>
      <c r="B43" s="136" t="s">
        <v>269</v>
      </c>
      <c r="C43" s="130" t="s">
        <v>356</v>
      </c>
    </row>
    <row r="44" spans="1:3" x14ac:dyDescent="0.25">
      <c r="A44" s="128" t="s">
        <v>122</v>
      </c>
      <c r="B44" s="136" t="s">
        <v>271</v>
      </c>
      <c r="C44" s="130" t="s">
        <v>355</v>
      </c>
    </row>
    <row r="45" spans="1:3" x14ac:dyDescent="0.25">
      <c r="A45" s="128" t="s">
        <v>122</v>
      </c>
      <c r="B45" s="136" t="s">
        <v>293</v>
      </c>
      <c r="C45" s="130" t="s">
        <v>355</v>
      </c>
    </row>
    <row r="46" spans="1:3" x14ac:dyDescent="0.25">
      <c r="A46" s="128" t="s">
        <v>122</v>
      </c>
      <c r="B46" s="136" t="s">
        <v>279</v>
      </c>
      <c r="C46" s="130" t="s">
        <v>356</v>
      </c>
    </row>
    <row r="47" spans="1:3" x14ac:dyDescent="0.25">
      <c r="A47" s="128" t="s">
        <v>122</v>
      </c>
      <c r="B47" s="136" t="s">
        <v>280</v>
      </c>
      <c r="C47" s="130" t="s">
        <v>356</v>
      </c>
    </row>
    <row r="48" spans="1:3" ht="15.75" thickBot="1" x14ac:dyDescent="0.3">
      <c r="A48" s="132" t="s">
        <v>122</v>
      </c>
      <c r="B48" s="133" t="s">
        <v>281</v>
      </c>
      <c r="C48" s="134" t="s">
        <v>355</v>
      </c>
    </row>
    <row r="49" spans="1:3" x14ac:dyDescent="0.25">
      <c r="A49" s="125" t="s">
        <v>167</v>
      </c>
      <c r="B49" s="135" t="s">
        <v>282</v>
      </c>
      <c r="C49" s="127" t="s">
        <v>87</v>
      </c>
    </row>
    <row r="50" spans="1:3" x14ac:dyDescent="0.25">
      <c r="A50" s="128" t="s">
        <v>167</v>
      </c>
      <c r="B50" s="136" t="s">
        <v>283</v>
      </c>
      <c r="C50" s="130" t="s">
        <v>87</v>
      </c>
    </row>
    <row r="51" spans="1:3" x14ac:dyDescent="0.25">
      <c r="A51" s="128" t="s">
        <v>167</v>
      </c>
      <c r="B51" s="136" t="s">
        <v>284</v>
      </c>
      <c r="C51" s="130" t="s">
        <v>87</v>
      </c>
    </row>
    <row r="52" spans="1:3" x14ac:dyDescent="0.25">
      <c r="A52" s="128" t="s">
        <v>167</v>
      </c>
      <c r="B52" s="136" t="s">
        <v>254</v>
      </c>
      <c r="C52" s="130" t="s">
        <v>356</v>
      </c>
    </row>
    <row r="53" spans="1:3" x14ac:dyDescent="0.25">
      <c r="A53" s="128" t="s">
        <v>167</v>
      </c>
      <c r="B53" s="136" t="s">
        <v>285</v>
      </c>
      <c r="C53" s="130" t="s">
        <v>355</v>
      </c>
    </row>
    <row r="54" spans="1:3" x14ac:dyDescent="0.25">
      <c r="A54" s="128" t="s">
        <v>167</v>
      </c>
      <c r="B54" s="136" t="s">
        <v>286</v>
      </c>
      <c r="C54" s="130" t="s">
        <v>355</v>
      </c>
    </row>
    <row r="55" spans="1:3" x14ac:dyDescent="0.25">
      <c r="A55" s="128" t="s">
        <v>167</v>
      </c>
      <c r="B55" s="136" t="s">
        <v>259</v>
      </c>
      <c r="C55" s="130" t="s">
        <v>355</v>
      </c>
    </row>
    <row r="56" spans="1:3" x14ac:dyDescent="0.25">
      <c r="A56" s="128" t="s">
        <v>167</v>
      </c>
      <c r="B56" s="136" t="s">
        <v>294</v>
      </c>
      <c r="C56" s="130" t="s">
        <v>355</v>
      </c>
    </row>
    <row r="57" spans="1:3" x14ac:dyDescent="0.25">
      <c r="A57" s="128" t="s">
        <v>167</v>
      </c>
      <c r="B57" s="136" t="s">
        <v>295</v>
      </c>
      <c r="C57" s="130" t="s">
        <v>355</v>
      </c>
    </row>
    <row r="58" spans="1:3" x14ac:dyDescent="0.25">
      <c r="A58" s="128" t="s">
        <v>167</v>
      </c>
      <c r="B58" s="136" t="s">
        <v>296</v>
      </c>
      <c r="C58" s="130" t="s">
        <v>355</v>
      </c>
    </row>
    <row r="59" spans="1:3" x14ac:dyDescent="0.25">
      <c r="A59" s="128" t="s">
        <v>167</v>
      </c>
      <c r="B59" s="136" t="s">
        <v>297</v>
      </c>
      <c r="C59" s="130" t="s">
        <v>355</v>
      </c>
    </row>
    <row r="60" spans="1:3" x14ac:dyDescent="0.25">
      <c r="A60" s="128" t="s">
        <v>167</v>
      </c>
      <c r="B60" s="136" t="s">
        <v>298</v>
      </c>
      <c r="C60" s="130" t="s">
        <v>355</v>
      </c>
    </row>
    <row r="61" spans="1:3" x14ac:dyDescent="0.25">
      <c r="A61" s="128" t="s">
        <v>167</v>
      </c>
      <c r="B61" s="136" t="s">
        <v>299</v>
      </c>
      <c r="C61" s="130" t="s">
        <v>355</v>
      </c>
    </row>
    <row r="62" spans="1:3" x14ac:dyDescent="0.25">
      <c r="A62" s="128" t="s">
        <v>167</v>
      </c>
      <c r="B62" s="136" t="s">
        <v>300</v>
      </c>
      <c r="C62" s="130" t="s">
        <v>355</v>
      </c>
    </row>
    <row r="63" spans="1:3" x14ac:dyDescent="0.25">
      <c r="A63" s="128" t="s">
        <v>167</v>
      </c>
      <c r="B63" s="136" t="s">
        <v>267</v>
      </c>
      <c r="C63" s="130" t="s">
        <v>355</v>
      </c>
    </row>
    <row r="64" spans="1:3" x14ac:dyDescent="0.25">
      <c r="A64" s="128" t="s">
        <v>167</v>
      </c>
      <c r="B64" s="136" t="s">
        <v>269</v>
      </c>
      <c r="C64" s="130" t="s">
        <v>356</v>
      </c>
    </row>
    <row r="65" spans="1:3" x14ac:dyDescent="0.25">
      <c r="A65" s="128" t="s">
        <v>167</v>
      </c>
      <c r="B65" s="136" t="s">
        <v>301</v>
      </c>
      <c r="C65" s="130" t="s">
        <v>87</v>
      </c>
    </row>
    <row r="66" spans="1:3" x14ac:dyDescent="0.25">
      <c r="A66" s="128" t="s">
        <v>167</v>
      </c>
      <c r="B66" s="136" t="s">
        <v>279</v>
      </c>
      <c r="C66" s="130" t="s">
        <v>356</v>
      </c>
    </row>
    <row r="67" spans="1:3" x14ac:dyDescent="0.25">
      <c r="A67" s="128" t="s">
        <v>167</v>
      </c>
      <c r="B67" s="136" t="s">
        <v>280</v>
      </c>
      <c r="C67" s="130" t="s">
        <v>356</v>
      </c>
    </row>
    <row r="68" spans="1:3" ht="15.75" thickBot="1" x14ac:dyDescent="0.3">
      <c r="A68" s="132" t="s">
        <v>167</v>
      </c>
      <c r="B68" s="133" t="s">
        <v>281</v>
      </c>
      <c r="C68" s="134" t="s">
        <v>355</v>
      </c>
    </row>
    <row r="69" spans="1:3" x14ac:dyDescent="0.25">
      <c r="A69" s="125" t="s">
        <v>185</v>
      </c>
      <c r="B69" s="135" t="s">
        <v>282</v>
      </c>
      <c r="C69" s="127" t="s">
        <v>87</v>
      </c>
    </row>
    <row r="70" spans="1:3" x14ac:dyDescent="0.25">
      <c r="A70" s="128" t="s">
        <v>185</v>
      </c>
      <c r="B70" s="136" t="s">
        <v>302</v>
      </c>
      <c r="C70" s="130" t="s">
        <v>87</v>
      </c>
    </row>
    <row r="71" spans="1:3" ht="18" x14ac:dyDescent="0.25">
      <c r="A71" s="128" t="s">
        <v>185</v>
      </c>
      <c r="B71" s="136" t="s">
        <v>360</v>
      </c>
      <c r="C71" s="130" t="s">
        <v>355</v>
      </c>
    </row>
    <row r="72" spans="1:3" ht="18" x14ac:dyDescent="0.25">
      <c r="A72" s="128" t="s">
        <v>185</v>
      </c>
      <c r="B72" s="136" t="s">
        <v>361</v>
      </c>
      <c r="C72" s="130" t="s">
        <v>355</v>
      </c>
    </row>
    <row r="73" spans="1:3" x14ac:dyDescent="0.25">
      <c r="A73" s="128" t="s">
        <v>185</v>
      </c>
      <c r="B73" s="136" t="s">
        <v>303</v>
      </c>
      <c r="C73" s="130" t="s">
        <v>355</v>
      </c>
    </row>
    <row r="74" spans="1:3" x14ac:dyDescent="0.25">
      <c r="A74" s="128" t="s">
        <v>185</v>
      </c>
      <c r="B74" s="136" t="s">
        <v>254</v>
      </c>
      <c r="C74" s="130" t="s">
        <v>355</v>
      </c>
    </row>
    <row r="75" spans="1:3" x14ac:dyDescent="0.25">
      <c r="A75" s="128" t="s">
        <v>185</v>
      </c>
      <c r="B75" s="136" t="s">
        <v>259</v>
      </c>
      <c r="C75" s="130" t="s">
        <v>355</v>
      </c>
    </row>
    <row r="76" spans="1:3" x14ac:dyDescent="0.25">
      <c r="A76" s="128" t="s">
        <v>185</v>
      </c>
      <c r="B76" s="136" t="s">
        <v>304</v>
      </c>
      <c r="C76" s="130" t="s">
        <v>355</v>
      </c>
    </row>
    <row r="77" spans="1:3" x14ac:dyDescent="0.25">
      <c r="A77" s="128" t="s">
        <v>185</v>
      </c>
      <c r="B77" s="136" t="s">
        <v>267</v>
      </c>
      <c r="C77" s="130" t="s">
        <v>355</v>
      </c>
    </row>
    <row r="78" spans="1:3" x14ac:dyDescent="0.25">
      <c r="A78" s="128" t="s">
        <v>185</v>
      </c>
      <c r="B78" s="136" t="s">
        <v>305</v>
      </c>
      <c r="C78" s="130" t="s">
        <v>356</v>
      </c>
    </row>
    <row r="79" spans="1:3" x14ac:dyDescent="0.25">
      <c r="A79" s="128" t="s">
        <v>185</v>
      </c>
      <c r="B79" s="136" t="s">
        <v>269</v>
      </c>
      <c r="C79" s="130" t="s">
        <v>356</v>
      </c>
    </row>
    <row r="80" spans="1:3" x14ac:dyDescent="0.25">
      <c r="A80" s="128" t="s">
        <v>185</v>
      </c>
      <c r="B80" s="136" t="s">
        <v>306</v>
      </c>
      <c r="C80" s="130" t="s">
        <v>355</v>
      </c>
    </row>
    <row r="81" spans="1:3" x14ac:dyDescent="0.25">
      <c r="A81" s="128" t="s">
        <v>185</v>
      </c>
      <c r="B81" s="136" t="s">
        <v>279</v>
      </c>
      <c r="C81" s="130" t="s">
        <v>356</v>
      </c>
    </row>
    <row r="82" spans="1:3" x14ac:dyDescent="0.25">
      <c r="A82" s="128" t="s">
        <v>185</v>
      </c>
      <c r="B82" s="136" t="s">
        <v>280</v>
      </c>
      <c r="C82" s="130" t="s">
        <v>356</v>
      </c>
    </row>
    <row r="83" spans="1:3" ht="15.75" thickBot="1" x14ac:dyDescent="0.3">
      <c r="A83" s="132" t="s">
        <v>185</v>
      </c>
      <c r="B83" s="133" t="s">
        <v>281</v>
      </c>
      <c r="C83" s="134" t="s">
        <v>355</v>
      </c>
    </row>
    <row r="84" spans="1:3" x14ac:dyDescent="0.25">
      <c r="A84" s="125" t="s">
        <v>207</v>
      </c>
      <c r="B84" s="135" t="s">
        <v>282</v>
      </c>
      <c r="C84" s="127" t="s">
        <v>87</v>
      </c>
    </row>
    <row r="85" spans="1:3" x14ac:dyDescent="0.25">
      <c r="A85" s="128" t="s">
        <v>207</v>
      </c>
      <c r="B85" s="136" t="s">
        <v>302</v>
      </c>
      <c r="C85" s="130" t="s">
        <v>87</v>
      </c>
    </row>
    <row r="86" spans="1:3" x14ac:dyDescent="0.25">
      <c r="A86" s="128" t="s">
        <v>207</v>
      </c>
      <c r="B86" s="136" t="s">
        <v>308</v>
      </c>
      <c r="C86" s="130" t="s">
        <v>355</v>
      </c>
    </row>
    <row r="87" spans="1:3" x14ac:dyDescent="0.25">
      <c r="A87" s="128" t="s">
        <v>207</v>
      </c>
      <c r="B87" s="136" t="s">
        <v>309</v>
      </c>
      <c r="C87" s="130" t="s">
        <v>355</v>
      </c>
    </row>
    <row r="88" spans="1:3" x14ac:dyDescent="0.25">
      <c r="A88" s="128" t="s">
        <v>207</v>
      </c>
      <c r="B88" s="136" t="s">
        <v>303</v>
      </c>
      <c r="C88" s="130" t="s">
        <v>356</v>
      </c>
    </row>
    <row r="89" spans="1:3" x14ac:dyDescent="0.25">
      <c r="A89" s="128" t="s">
        <v>207</v>
      </c>
      <c r="B89" s="136" t="s">
        <v>254</v>
      </c>
      <c r="C89" s="130" t="s">
        <v>356</v>
      </c>
    </row>
    <row r="90" spans="1:3" x14ac:dyDescent="0.25">
      <c r="A90" s="128" t="s">
        <v>207</v>
      </c>
      <c r="B90" s="136" t="s">
        <v>259</v>
      </c>
      <c r="C90" s="130" t="s">
        <v>355</v>
      </c>
    </row>
    <row r="91" spans="1:3" x14ac:dyDescent="0.25">
      <c r="A91" s="128" t="s">
        <v>207</v>
      </c>
      <c r="B91" s="136" t="s">
        <v>267</v>
      </c>
      <c r="C91" s="130" t="s">
        <v>355</v>
      </c>
    </row>
    <row r="92" spans="1:3" x14ac:dyDescent="0.25">
      <c r="A92" s="128" t="s">
        <v>207</v>
      </c>
      <c r="B92" s="136" t="s">
        <v>269</v>
      </c>
      <c r="C92" s="130" t="s">
        <v>356</v>
      </c>
    </row>
    <row r="93" spans="1:3" x14ac:dyDescent="0.25">
      <c r="A93" s="128" t="s">
        <v>207</v>
      </c>
      <c r="B93" s="136" t="s">
        <v>311</v>
      </c>
      <c r="C93" s="130" t="s">
        <v>355</v>
      </c>
    </row>
    <row r="94" spans="1:3" x14ac:dyDescent="0.25">
      <c r="A94" s="128" t="s">
        <v>207</v>
      </c>
      <c r="B94" s="136" t="s">
        <v>312</v>
      </c>
      <c r="C94" s="130" t="s">
        <v>356</v>
      </c>
    </row>
    <row r="95" spans="1:3" x14ac:dyDescent="0.25">
      <c r="A95" s="128" t="s">
        <v>207</v>
      </c>
      <c r="B95" s="136" t="s">
        <v>279</v>
      </c>
      <c r="C95" s="130" t="s">
        <v>356</v>
      </c>
    </row>
    <row r="96" spans="1:3" x14ac:dyDescent="0.25">
      <c r="A96" s="128" t="s">
        <v>207</v>
      </c>
      <c r="B96" s="136" t="s">
        <v>280</v>
      </c>
      <c r="C96" s="130" t="s">
        <v>356</v>
      </c>
    </row>
    <row r="97" spans="1:3" ht="15.75" thickBot="1" x14ac:dyDescent="0.3">
      <c r="A97" s="132" t="s">
        <v>207</v>
      </c>
      <c r="B97" s="133" t="s">
        <v>281</v>
      </c>
      <c r="C97" s="134" t="s">
        <v>355</v>
      </c>
    </row>
    <row r="98" spans="1:3" x14ac:dyDescent="0.25">
      <c r="A98" s="125" t="s">
        <v>358</v>
      </c>
      <c r="B98" s="135" t="s">
        <v>282</v>
      </c>
      <c r="C98" s="127" t="s">
        <v>87</v>
      </c>
    </row>
    <row r="99" spans="1:3" x14ac:dyDescent="0.25">
      <c r="A99" s="128" t="s">
        <v>358</v>
      </c>
      <c r="B99" s="136" t="s">
        <v>313</v>
      </c>
      <c r="C99" s="130" t="s">
        <v>355</v>
      </c>
    </row>
    <row r="100" spans="1:3" x14ac:dyDescent="0.25">
      <c r="A100" s="128" t="s">
        <v>358</v>
      </c>
      <c r="B100" s="136" t="s">
        <v>314</v>
      </c>
      <c r="C100" s="130" t="s">
        <v>355</v>
      </c>
    </row>
    <row r="101" spans="1:3" x14ac:dyDescent="0.25">
      <c r="A101" s="128" t="s">
        <v>358</v>
      </c>
      <c r="B101" s="136" t="s">
        <v>254</v>
      </c>
      <c r="C101" s="130" t="s">
        <v>355</v>
      </c>
    </row>
    <row r="102" spans="1:3" x14ac:dyDescent="0.25">
      <c r="A102" s="128" t="s">
        <v>358</v>
      </c>
      <c r="B102" s="136" t="s">
        <v>315</v>
      </c>
      <c r="C102" s="130" t="s">
        <v>87</v>
      </c>
    </row>
    <row r="103" spans="1:3" x14ac:dyDescent="0.25">
      <c r="A103" s="128" t="s">
        <v>358</v>
      </c>
      <c r="B103" s="136" t="s">
        <v>316</v>
      </c>
      <c r="C103" s="130" t="s">
        <v>87</v>
      </c>
    </row>
    <row r="104" spans="1:3" x14ac:dyDescent="0.25">
      <c r="A104" s="128" t="s">
        <v>358</v>
      </c>
      <c r="B104" s="136" t="s">
        <v>259</v>
      </c>
      <c r="C104" s="130" t="s">
        <v>355</v>
      </c>
    </row>
    <row r="105" spans="1:3" x14ac:dyDescent="0.25">
      <c r="A105" s="128" t="s">
        <v>358</v>
      </c>
      <c r="B105" s="136" t="s">
        <v>294</v>
      </c>
      <c r="C105" s="130" t="s">
        <v>355</v>
      </c>
    </row>
    <row r="106" spans="1:3" x14ac:dyDescent="0.25">
      <c r="A106" s="128" t="s">
        <v>358</v>
      </c>
      <c r="B106" s="136" t="s">
        <v>295</v>
      </c>
      <c r="C106" s="130" t="s">
        <v>355</v>
      </c>
    </row>
    <row r="107" spans="1:3" x14ac:dyDescent="0.25">
      <c r="A107" s="128" t="s">
        <v>358</v>
      </c>
      <c r="B107" s="136" t="s">
        <v>296</v>
      </c>
      <c r="C107" s="130" t="s">
        <v>355</v>
      </c>
    </row>
    <row r="108" spans="1:3" x14ac:dyDescent="0.25">
      <c r="A108" s="128" t="s">
        <v>358</v>
      </c>
      <c r="B108" s="136" t="s">
        <v>298</v>
      </c>
      <c r="C108" s="130" t="s">
        <v>356</v>
      </c>
    </row>
    <row r="109" spans="1:3" x14ac:dyDescent="0.25">
      <c r="A109" s="128" t="s">
        <v>358</v>
      </c>
      <c r="B109" s="136" t="s">
        <v>299</v>
      </c>
      <c r="C109" s="130" t="s">
        <v>356</v>
      </c>
    </row>
    <row r="110" spans="1:3" x14ac:dyDescent="0.25">
      <c r="A110" s="128" t="s">
        <v>358</v>
      </c>
      <c r="B110" s="136" t="s">
        <v>300</v>
      </c>
      <c r="C110" s="130" t="s">
        <v>356</v>
      </c>
    </row>
    <row r="111" spans="1:3" x14ac:dyDescent="0.25">
      <c r="A111" s="128" t="s">
        <v>358</v>
      </c>
      <c r="B111" s="136" t="s">
        <v>267</v>
      </c>
      <c r="C111" s="130" t="s">
        <v>355</v>
      </c>
    </row>
    <row r="112" spans="1:3" x14ac:dyDescent="0.25">
      <c r="A112" s="128" t="s">
        <v>358</v>
      </c>
      <c r="B112" s="136" t="s">
        <v>269</v>
      </c>
      <c r="C112" s="130" t="s">
        <v>356</v>
      </c>
    </row>
    <row r="113" spans="1:3" x14ac:dyDescent="0.25">
      <c r="A113" s="128" t="s">
        <v>358</v>
      </c>
      <c r="B113" s="136" t="s">
        <v>317</v>
      </c>
      <c r="C113" s="130" t="s">
        <v>355</v>
      </c>
    </row>
    <row r="114" spans="1:3" x14ac:dyDescent="0.25">
      <c r="A114" s="128" t="s">
        <v>358</v>
      </c>
      <c r="B114" s="136" t="s">
        <v>279</v>
      </c>
      <c r="C114" s="130" t="s">
        <v>356</v>
      </c>
    </row>
    <row r="115" spans="1:3" x14ac:dyDescent="0.25">
      <c r="A115" s="128" t="s">
        <v>358</v>
      </c>
      <c r="B115" s="136" t="s">
        <v>280</v>
      </c>
      <c r="C115" s="130" t="s">
        <v>356</v>
      </c>
    </row>
    <row r="116" spans="1:3" ht="15.75" thickBot="1" x14ac:dyDescent="0.3">
      <c r="A116" s="132" t="s">
        <v>358</v>
      </c>
      <c r="B116" s="133" t="s">
        <v>281</v>
      </c>
      <c r="C116" s="134" t="s">
        <v>355</v>
      </c>
    </row>
    <row r="117" spans="1:3" x14ac:dyDescent="0.25">
      <c r="A117" s="125" t="s">
        <v>218</v>
      </c>
      <c r="B117" s="135" t="s">
        <v>318</v>
      </c>
      <c r="C117" s="127" t="s">
        <v>87</v>
      </c>
    </row>
    <row r="118" spans="1:3" x14ac:dyDescent="0.25">
      <c r="A118" s="128" t="s">
        <v>218</v>
      </c>
      <c r="B118" s="136" t="s">
        <v>319</v>
      </c>
      <c r="C118" s="130" t="s">
        <v>87</v>
      </c>
    </row>
    <row r="119" spans="1:3" x14ac:dyDescent="0.25">
      <c r="A119" s="128" t="s">
        <v>218</v>
      </c>
      <c r="B119" s="136" t="s">
        <v>320</v>
      </c>
      <c r="C119" s="130" t="s">
        <v>355</v>
      </c>
    </row>
    <row r="120" spans="1:3" x14ac:dyDescent="0.25">
      <c r="A120" s="128" t="s">
        <v>218</v>
      </c>
      <c r="B120" s="136" t="s">
        <v>321</v>
      </c>
      <c r="C120" s="130" t="s">
        <v>355</v>
      </c>
    </row>
    <row r="121" spans="1:3" x14ac:dyDescent="0.25">
      <c r="A121" s="128" t="s">
        <v>218</v>
      </c>
      <c r="B121" s="136" t="s">
        <v>322</v>
      </c>
      <c r="C121" s="130" t="s">
        <v>355</v>
      </c>
    </row>
    <row r="122" spans="1:3" x14ac:dyDescent="0.25">
      <c r="A122" s="128" t="s">
        <v>218</v>
      </c>
      <c r="B122" s="136" t="s">
        <v>267</v>
      </c>
      <c r="C122" s="130" t="s">
        <v>355</v>
      </c>
    </row>
    <row r="123" spans="1:3" ht="15.75" thickBot="1" x14ac:dyDescent="0.3">
      <c r="A123" s="132" t="s">
        <v>218</v>
      </c>
      <c r="B123" s="133" t="s">
        <v>323</v>
      </c>
      <c r="C123" s="134" t="s">
        <v>355</v>
      </c>
    </row>
    <row r="124" spans="1:3" x14ac:dyDescent="0.25">
      <c r="A124" s="125" t="s">
        <v>359</v>
      </c>
      <c r="B124" s="135" t="s">
        <v>324</v>
      </c>
      <c r="C124" s="127" t="s">
        <v>87</v>
      </c>
    </row>
    <row r="125" spans="1:3" x14ac:dyDescent="0.25">
      <c r="A125" s="128" t="s">
        <v>359</v>
      </c>
      <c r="B125" s="136" t="s">
        <v>325</v>
      </c>
      <c r="C125" s="130" t="s">
        <v>87</v>
      </c>
    </row>
    <row r="126" spans="1:3" x14ac:dyDescent="0.25">
      <c r="A126" s="128" t="s">
        <v>359</v>
      </c>
      <c r="B126" s="136" t="s">
        <v>326</v>
      </c>
      <c r="C126" s="130" t="s">
        <v>87</v>
      </c>
    </row>
    <row r="127" spans="1:3" x14ac:dyDescent="0.25">
      <c r="A127" s="128" t="s">
        <v>359</v>
      </c>
      <c r="B127" s="136" t="s">
        <v>327</v>
      </c>
      <c r="C127" s="130" t="s">
        <v>87</v>
      </c>
    </row>
    <row r="128" spans="1:3" x14ac:dyDescent="0.25">
      <c r="A128" s="128" t="s">
        <v>359</v>
      </c>
      <c r="B128" s="136" t="s">
        <v>328</v>
      </c>
      <c r="C128" s="130" t="s">
        <v>87</v>
      </c>
    </row>
    <row r="129" spans="1:3" x14ac:dyDescent="0.25">
      <c r="A129" s="128" t="s">
        <v>359</v>
      </c>
      <c r="B129" s="136" t="s">
        <v>329</v>
      </c>
      <c r="C129" s="130" t="s">
        <v>356</v>
      </c>
    </row>
    <row r="130" spans="1:3" x14ac:dyDescent="0.25">
      <c r="A130" s="128" t="s">
        <v>359</v>
      </c>
      <c r="B130" s="136" t="s">
        <v>330</v>
      </c>
      <c r="C130" s="130" t="s">
        <v>356</v>
      </c>
    </row>
    <row r="131" spans="1:3" x14ac:dyDescent="0.25">
      <c r="A131" s="128" t="s">
        <v>359</v>
      </c>
      <c r="B131" s="136" t="s">
        <v>331</v>
      </c>
      <c r="C131" s="130" t="s">
        <v>356</v>
      </c>
    </row>
    <row r="132" spans="1:3" x14ac:dyDescent="0.25">
      <c r="A132" s="128" t="s">
        <v>359</v>
      </c>
      <c r="B132" s="136" t="s">
        <v>332</v>
      </c>
      <c r="C132" s="130" t="s">
        <v>356</v>
      </c>
    </row>
    <row r="133" spans="1:3" x14ac:dyDescent="0.25">
      <c r="A133" s="128" t="s">
        <v>359</v>
      </c>
      <c r="B133" s="136" t="s">
        <v>333</v>
      </c>
      <c r="C133" s="130" t="s">
        <v>356</v>
      </c>
    </row>
    <row r="134" spans="1:3" ht="30" x14ac:dyDescent="0.25">
      <c r="A134" s="128" t="s">
        <v>359</v>
      </c>
      <c r="B134" s="136" t="s">
        <v>334</v>
      </c>
      <c r="C134" s="130" t="s">
        <v>356</v>
      </c>
    </row>
    <row r="135" spans="1:3" x14ac:dyDescent="0.25">
      <c r="A135" s="128" t="s">
        <v>359</v>
      </c>
      <c r="B135" s="136" t="s">
        <v>335</v>
      </c>
      <c r="C135" s="130" t="s">
        <v>356</v>
      </c>
    </row>
    <row r="136" spans="1:3" x14ac:dyDescent="0.25">
      <c r="A136" s="128" t="s">
        <v>359</v>
      </c>
      <c r="B136" s="136" t="s">
        <v>336</v>
      </c>
      <c r="C136" s="130" t="s">
        <v>356</v>
      </c>
    </row>
    <row r="137" spans="1:3" x14ac:dyDescent="0.25">
      <c r="A137" s="128" t="s">
        <v>359</v>
      </c>
      <c r="B137" s="136" t="s">
        <v>337</v>
      </c>
      <c r="C137" s="130" t="s">
        <v>356</v>
      </c>
    </row>
    <row r="138" spans="1:3" x14ac:dyDescent="0.25">
      <c r="A138" s="128" t="s">
        <v>359</v>
      </c>
      <c r="B138" s="136" t="s">
        <v>338</v>
      </c>
      <c r="C138" s="130" t="s">
        <v>356</v>
      </c>
    </row>
    <row r="139" spans="1:3" ht="30" x14ac:dyDescent="0.25">
      <c r="A139" s="128" t="s">
        <v>359</v>
      </c>
      <c r="B139" s="136" t="s">
        <v>339</v>
      </c>
      <c r="C139" s="130" t="s">
        <v>356</v>
      </c>
    </row>
    <row r="140" spans="1:3" x14ac:dyDescent="0.25">
      <c r="A140" s="128" t="s">
        <v>359</v>
      </c>
      <c r="B140" s="136" t="s">
        <v>340</v>
      </c>
      <c r="C140" s="130" t="s">
        <v>356</v>
      </c>
    </row>
    <row r="141" spans="1:3" x14ac:dyDescent="0.25">
      <c r="A141" s="128" t="s">
        <v>359</v>
      </c>
      <c r="B141" s="136" t="s">
        <v>341</v>
      </c>
      <c r="C141" s="130" t="s">
        <v>356</v>
      </c>
    </row>
    <row r="142" spans="1:3" x14ac:dyDescent="0.25">
      <c r="A142" s="128" t="s">
        <v>359</v>
      </c>
      <c r="B142" s="136" t="s">
        <v>342</v>
      </c>
      <c r="C142" s="130" t="s">
        <v>356</v>
      </c>
    </row>
    <row r="143" spans="1:3" ht="15.75" thickBot="1" x14ac:dyDescent="0.3">
      <c r="A143" s="132" t="s">
        <v>359</v>
      </c>
      <c r="B143" s="133" t="s">
        <v>343</v>
      </c>
      <c r="C143" s="134" t="s">
        <v>356</v>
      </c>
    </row>
  </sheetData>
  <autoFilter ref="A8:C143"/>
  <mergeCells count="2">
    <mergeCell ref="A7:C7"/>
    <mergeCell ref="B5:C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Celková cena</vt:lpstr>
      <vt:lpstr>Náhradné diely</vt:lpstr>
      <vt:lpstr>Špecifikácia ostatných položiek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2022-03-28T09:43:49Z</dcterms:modified>
</cp:coreProperties>
</file>